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codeName="ThisWorkbook"/>
  <mc:AlternateContent xmlns:mc="http://schemas.openxmlformats.org/markup-compatibility/2006">
    <mc:Choice Requires="x15">
      <x15ac:absPath xmlns:x15ac="http://schemas.microsoft.com/office/spreadsheetml/2010/11/ac" url="C:\Users\david\Documents\=STOSMOL=\02_Zakázky\19004_Pr_Přeložky most Otvovice\PD\"/>
    </mc:Choice>
  </mc:AlternateContent>
  <xr:revisionPtr revIDLastSave="0" documentId="8_{A3AC8414-7491-4F87-8B94-D21CFE61FBE8}" xr6:coauthVersionLast="40" xr6:coauthVersionMax="40" xr10:uidLastSave="{00000000-0000-0000-0000-000000000000}"/>
  <bookViews>
    <workbookView xWindow="3045" yWindow="720" windowWidth="25215" windowHeight="9330" xr2:uid="{00000000-000D-0000-FFFF-FFFF00000000}"/>
  </bookViews>
  <sheets>
    <sheet name="SO 403" sheetId="1" r:id="rId1"/>
    <sheet name="Kategorie monitoringu" sheetId="3" state="hidden" r:id="rId2"/>
    <sheet name="hide" sheetId="4" state="hidden" r:id="rId3"/>
  </sheets>
  <definedNames>
    <definedName name="_xlnm._FilterDatabase" localSheetId="2" hidden="1">hide!$A$1:$L$4</definedName>
    <definedName name="_xlnm._FilterDatabase" localSheetId="1" hidden="1">'Kategorie monitoringu'!$A$1:$A$25</definedName>
    <definedName name="_xlnm._FilterDatabase" localSheetId="0" hidden="1">'SO 403'!$A$12:$L$12</definedName>
    <definedName name="_xlnm.Print_Titles" localSheetId="0">'SO 403'!$9:$12</definedName>
  </definedNames>
  <calcPr calcId="181029"/>
</workbook>
</file>

<file path=xl/calcChain.xml><?xml version="1.0" encoding="utf-8"?>
<calcChain xmlns="http://schemas.openxmlformats.org/spreadsheetml/2006/main">
  <c r="B130" i="1" l="1"/>
  <c r="L130" i="1"/>
  <c r="J130" i="1"/>
  <c r="B126" i="1"/>
  <c r="L126" i="1"/>
  <c r="J126" i="1"/>
  <c r="B122" i="1"/>
  <c r="L122" i="1"/>
  <c r="J122" i="1"/>
  <c r="B118" i="1"/>
  <c r="L118" i="1"/>
  <c r="J118" i="1"/>
  <c r="B114" i="1"/>
  <c r="L114" i="1"/>
  <c r="J114" i="1"/>
  <c r="B110" i="1"/>
  <c r="L110" i="1"/>
  <c r="J110" i="1"/>
  <c r="B106" i="1"/>
  <c r="L106" i="1"/>
  <c r="J106" i="1"/>
  <c r="B102" i="1"/>
  <c r="L102" i="1"/>
  <c r="J102" i="1"/>
  <c r="B98" i="1"/>
  <c r="L98" i="1"/>
  <c r="J98" i="1"/>
  <c r="B94" i="1"/>
  <c r="L94" i="1"/>
  <c r="J94" i="1"/>
  <c r="B90" i="1"/>
  <c r="L90" i="1"/>
  <c r="J90" i="1"/>
  <c r="B86" i="1"/>
  <c r="L86" i="1"/>
  <c r="J86" i="1"/>
  <c r="B82" i="1"/>
  <c r="L82" i="1"/>
  <c r="J82" i="1"/>
  <c r="B78" i="1"/>
  <c r="L78" i="1"/>
  <c r="J78" i="1"/>
  <c r="J18" i="1"/>
  <c r="L18" i="1"/>
  <c r="B74" i="1"/>
  <c r="L74" i="1"/>
  <c r="J74" i="1"/>
  <c r="B70" i="1"/>
  <c r="L70" i="1"/>
  <c r="J70" i="1"/>
  <c r="B66" i="1"/>
  <c r="L66" i="1"/>
  <c r="J66" i="1"/>
  <c r="B62" i="1"/>
  <c r="L62" i="1"/>
  <c r="J62" i="1"/>
  <c r="B58" i="1"/>
  <c r="L58" i="1"/>
  <c r="J58" i="1"/>
  <c r="B54" i="1"/>
  <c r="L54" i="1"/>
  <c r="J54" i="1"/>
  <c r="B50" i="1"/>
  <c r="L50" i="1"/>
  <c r="J50" i="1"/>
  <c r="B46" i="1"/>
  <c r="L46" i="1"/>
  <c r="J46" i="1"/>
  <c r="B42" i="1"/>
  <c r="L42" i="1"/>
  <c r="J42" i="1"/>
  <c r="B38" i="1"/>
  <c r="L38" i="1"/>
  <c r="J38" i="1"/>
  <c r="B34" i="1"/>
  <c r="L34" i="1"/>
  <c r="J34" i="1"/>
  <c r="B30" i="1"/>
  <c r="L30" i="1"/>
  <c r="J30" i="1"/>
  <c r="B26" i="1"/>
  <c r="L26" i="1"/>
  <c r="J26" i="1"/>
  <c r="B22" i="1"/>
  <c r="L22" i="1"/>
  <c r="J22" i="1"/>
  <c r="B18" i="1"/>
  <c r="J14" i="1" l="1"/>
  <c r="J1" i="4"/>
  <c r="B14" i="1" l="1"/>
  <c r="L14" i="1"/>
  <c r="L134" i="1" s="1"/>
  <c r="L1" i="4" l="1"/>
  <c r="L9" i="1" l="1"/>
  <c r="B9" i="1"/>
  <c r="K2" i="1" l="1"/>
  <c r="L1" i="1"/>
  <c r="F4" i="1"/>
  <c r="K9" i="1" l="1"/>
  <c r="F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1" authorId="0" shapeId="0" xr:uid="{91FD9C09-1E86-4F32-B7F7-7A119B3FF0F8}">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 authorId="0" shapeId="0" xr:uid="{0890D679-6068-480A-8145-7F9C6DD04A7B}">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506E2A52-C8DD-4A8E-A027-79CFE0EDD1EC}">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 authorId="0" shapeId="0" xr:uid="{A1361249-6A05-4D52-8B4A-340427A9C964}">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shapeId="0" xr:uid="{1329FC06-3386-493D-9BC0-216581C234F7}">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2" authorId="0" shapeId="0" xr:uid="{302FCA87-95E4-422B-85E3-7F6770894A64}">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3" authorId="0" shapeId="0" xr:uid="{0864B731-1645-46A3-A369-30A524084106}">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6" authorId="0" shapeId="0" xr:uid="{BE9E079F-99CE-444B-AF04-27F76883E96B}">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7" authorId="0" shapeId="0" xr:uid="{6F8F2F91-C0CE-456B-B5D9-24DF9B2C751B}">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0" authorId="0" shapeId="0" xr:uid="{218C4FAC-3F30-49A9-9AF7-C82AD302FF47}">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1" authorId="0" shapeId="0" xr:uid="{1AAEB061-D69A-4933-ADAD-DB47DA4C4E9F}">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4" authorId="0" shapeId="0" xr:uid="{4C571442-83C1-4A6B-B26E-1CA9071A831F}">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5" authorId="0" shapeId="0" xr:uid="{C5C9E70A-A35D-46C3-9DF4-7F2AF61EBEF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8" authorId="0" shapeId="0" xr:uid="{29B9B791-06ED-4B69-84E7-20ABC9DCB382}">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9" authorId="0" shapeId="0" xr:uid="{E2207380-04F3-4369-89BE-76427159C5C7}">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2" authorId="0" shapeId="0" xr:uid="{5AC9EB8F-B153-437A-A0A3-E9C9451D752F}">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3" authorId="0" shapeId="0" xr:uid="{0278BDF9-26DC-400A-84E0-56B69CBA8843}">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6" authorId="0" shapeId="0" xr:uid="{045B6AC6-0405-4F17-B932-C81B644E263E}">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7" authorId="0" shapeId="0" xr:uid="{739B2123-6237-440E-BBE2-B9B6ECC74905}">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0" authorId="0" shapeId="0" xr:uid="{FEF45A4C-2647-4408-B893-2EEA133877AB}">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1" authorId="0" shapeId="0" xr:uid="{CD6C1305-DAFE-4FF5-AD4B-3D80A9C0992A}">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4" authorId="0" shapeId="0" xr:uid="{D3914E11-AE58-46EA-B625-F7BD3EA1C09A}">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5" authorId="0" shapeId="0" xr:uid="{B2CE5CDF-59D0-4E8C-A4CF-4EFFA225E1DF}">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8" authorId="0" shapeId="0" xr:uid="{4A82C723-A2F0-4046-8978-5651A1225505}">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9" authorId="0" shapeId="0" xr:uid="{73087853-933F-4837-87ED-C9202F48C3F6}">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2" authorId="0" shapeId="0" xr:uid="{0F23D5DE-CEBC-4F30-B173-050A60FEEBBE}">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3" authorId="0" shapeId="0" xr:uid="{7F43B676-035E-4AA3-92BC-9B86B7EB8872}">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6" authorId="0" shapeId="0" xr:uid="{03AD76D1-B512-4D0A-AC5C-0D7E2CD3EF42}">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7" authorId="0" shapeId="0" xr:uid="{00A51399-BC7D-4A9E-972A-AE391DAC7708}">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0" authorId="0" shapeId="0" xr:uid="{2B41D2FC-7FE3-4D81-ADAA-FE1FD31D9699}">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1" authorId="0" shapeId="0" xr:uid="{C304489B-66ED-4F6D-80E4-07AAAC0703E6}">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4" authorId="0" shapeId="0" xr:uid="{B031B8F6-3E02-469F-8E92-1E1E2FD613D7}">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5" authorId="0" shapeId="0" xr:uid="{B8EAC979-8C28-4748-BFAB-CD0A9AD884B5}">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8" authorId="0" shapeId="0" xr:uid="{29F6EB67-1A36-4024-8292-CD0A3D60E3B3}">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9" authorId="0" shapeId="0" xr:uid="{7FDC5611-12C6-4BFA-B96D-6C5D13810BB4}">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2" authorId="0" shapeId="0" xr:uid="{41807693-CABE-44A4-9554-3EDE4F698F38}">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3" authorId="0" shapeId="0" xr:uid="{E45EDDA5-EEF7-46CC-AD62-AAC010678C9F}">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6" authorId="0" shapeId="0" xr:uid="{6EAC0E5A-0B9A-4092-8EA9-94C027B7BD74}">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7" authorId="0" shapeId="0" xr:uid="{BA09CF23-BC86-4AF0-B964-C1E7747557D9}">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0" authorId="0" shapeId="0" xr:uid="{8F139ECB-98A0-4B20-9C56-6D5B57C32536}">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1" authorId="0" shapeId="0" xr:uid="{2BEE9120-1B58-4AC3-A444-4CF2F665CDF2}">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4" authorId="0" shapeId="0" xr:uid="{1228D9CC-E835-4944-AE0A-A0CD1FF8ABF3}">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5" authorId="0" shapeId="0" xr:uid="{B94BBA9C-0180-4326-A819-D45F246C6E18}">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8" authorId="0" shapeId="0" xr:uid="{5251F3CA-4D65-4FDF-AB2B-F3A85844FB46}">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9" authorId="0" shapeId="0" xr:uid="{BBAAA887-7C68-4713-A200-800D0C77EBCA}">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2" authorId="0" shapeId="0" xr:uid="{2335864A-170B-49F0-BF3E-45D01EEF909E}">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3" authorId="0" shapeId="0" xr:uid="{B3D58078-F104-4CB4-B5D6-176BA81FC6DA}">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6" authorId="0" shapeId="0" xr:uid="{482788D5-E228-4958-BA10-A63D470D0C3A}">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7" authorId="0" shapeId="0" xr:uid="{FD2086A2-A6E8-4DEA-B649-C622322563F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0" authorId="0" shapeId="0" xr:uid="{104F2F7D-F642-49A5-8D20-905FAC7514DC}">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1" authorId="0" shapeId="0" xr:uid="{7D1FF554-00C9-4227-8C28-4378012C526D}">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4" authorId="0" shapeId="0" xr:uid="{DCC5B48B-7A16-4264-B648-BDAEB4F253A2}">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5" authorId="0" shapeId="0" xr:uid="{B63968E6-4D2C-48A6-86C2-56FE08ADC678}">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8" authorId="0" shapeId="0" xr:uid="{B3246CA2-A6D8-4DFE-B6E5-F4C9E430D1C5}">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9" authorId="0" shapeId="0" xr:uid="{1EBD2E33-5C40-4F1A-8533-C245A0A51C87}">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2" authorId="0" shapeId="0" xr:uid="{59F29D8C-8BC7-4C86-8271-CDF6F03500B9}">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3" authorId="0" shapeId="0" xr:uid="{64CB8A9B-50AE-4E2B-8CC7-62883F294CE7}">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<sst xmlns="http://schemas.openxmlformats.org/spreadsheetml/2006/main" count="429" uniqueCount="190">
  <si>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</si>
  <si>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</si>
  <si>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</si>
  <si>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</si>
  <si>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</si>
  <si>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</si>
  <si>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</si>
  <si>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</si>
  <si>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</si>
  <si>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</si>
  <si>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</si>
  <si>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</si>
  <si>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</si>
  <si>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</si>
  <si>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</si>
  <si>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</si>
  <si>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</si>
  <si>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</si>
  <si>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</si>
  <si>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</si>
  <si>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</si>
  <si>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</si>
  <si>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</si>
  <si>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</si>
  <si>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</si>
  <si>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</si>
  <si>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</si>
  <si>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</si>
  <si>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</si>
  <si>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</si>
  <si>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</si>
  <si>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</si>
  <si>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</si>
  <si>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</si>
  <si>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</si>
  <si>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</si>
  <si>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</si>
  <si>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</si>
  <si>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</si>
  <si>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</si>
  <si>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</si>
  <si>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</si>
  <si>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</si>
  <si>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</si>
  <si>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</si>
  <si>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</si>
  <si>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</si>
  <si>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</si>
  <si>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</si>
  <si>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</si>
  <si>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</si>
  <si>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</si>
  <si>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</si>
  <si>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</si>
  <si>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</si>
  <si>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</si>
  <si>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</si>
  <si>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</si>
  <si>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</si>
  <si>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</si>
  <si>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</si>
  <si>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</si>
  <si>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</si>
  <si>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</si>
  <si>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</si>
  <si>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</si>
  <si>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</si>
  <si>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</si>
  <si>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</si>
  <si>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</si>
  <si>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</si>
  <si>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</si>
  <si>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</si>
  <si>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</si>
  <si>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</si>
  <si>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</si>
  <si>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</si>
  <si>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</si>
  <si>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</si>
  <si>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</si>
  <si>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</si>
  <si>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</si>
  <si>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</si>
  <si>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</si>
  <si>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</si>
  <si>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výkaz výměr</t>
  </si>
  <si>
    <t>SOUPIS PRACÍ / ROZPOČET</t>
  </si>
  <si>
    <t>W</t>
  </si>
  <si>
    <t>SOPS/PR/2018/06/01</t>
  </si>
  <si>
    <t>SO 403</t>
  </si>
  <si>
    <t>Přeložka vedení SEE</t>
  </si>
  <si>
    <t>Rekonstrukce železničního mostu v km 19,720 trati Kladno - Kralupy</t>
  </si>
  <si>
    <t>David Lipčák</t>
  </si>
  <si>
    <t>Stosmol s.r.o.</t>
  </si>
  <si>
    <t>OTSKP</t>
  </si>
  <si>
    <t>015160</t>
  </si>
  <si>
    <t>POPLATKY ZA LIKVIDACŮ ODPADŮ NEKONTAMINOVANÝCH - 02 01 03  SMÝCENÉ STROMY A KEŘE</t>
  </si>
  <si>
    <t>T</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</si>
  <si>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</si>
  <si>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Technická specifikace položky odpovídá příslušné cenové soustavě</t>
  </si>
  <si>
    <t>015310</t>
  </si>
  <si>
    <t>703423</t>
  </si>
  <si>
    <t>709210</t>
  </si>
  <si>
    <t>709612</t>
  </si>
  <si>
    <t>742162</t>
  </si>
  <si>
    <t>742231</t>
  </si>
  <si>
    <t>742256</t>
  </si>
  <si>
    <t>742258</t>
  </si>
  <si>
    <t>M2</t>
  </si>
  <si>
    <t>M3</t>
  </si>
  <si>
    <t>M</t>
  </si>
  <si>
    <t>KUS</t>
  </si>
  <si>
    <t>POPLATKY ZA LIKVIDACŮ ODPADŮ NEKONTAMINOVANÝCH - 16 02 14  ELEKTROŠROT (VYŘAZENÁ EL. ZAŘÍZENÍ A PŘÍSTR. - AL, CU A VZ. KOVY)</t>
  </si>
  <si>
    <t>HOD</t>
  </si>
  <si>
    <t>Součet</t>
  </si>
  <si>
    <t>za  Díl</t>
  </si>
  <si>
    <t>111205</t>
  </si>
  <si>
    <t>13193</t>
  </si>
  <si>
    <t>13293</t>
  </si>
  <si>
    <t>17411</t>
  </si>
  <si>
    <t>17461</t>
  </si>
  <si>
    <t>18241</t>
  </si>
  <si>
    <t>461125</t>
  </si>
  <si>
    <t>742H13</t>
  </si>
  <si>
    <t>742P13</t>
  </si>
  <si>
    <t>742Z11</t>
  </si>
  <si>
    <t>742Z22</t>
  </si>
  <si>
    <t>742Z23</t>
  </si>
  <si>
    <t>744R13</t>
  </si>
  <si>
    <t>747212</t>
  </si>
  <si>
    <t>747301</t>
  </si>
  <si>
    <t>74E704</t>
  </si>
  <si>
    <t>75A410</t>
  </si>
  <si>
    <t>75E127</t>
  </si>
  <si>
    <t>75H11X</t>
  </si>
  <si>
    <t>87626</t>
  </si>
  <si>
    <t>V ceně zahrnuta demontáž provizorního kotvení sloupů</t>
  </si>
  <si>
    <t xml:space="preserve">ODSTRANĚNÍ KŘOVIN S ODVOZEM DO 8KM                                                                  </t>
  </si>
  <si>
    <t xml:space="preserve">HLOUBENÍ JAM ZAPAŽ I NEPAŽ TŘ III                                                                   </t>
  </si>
  <si>
    <t xml:space="preserve">HLOUBENÍ RÝH ŠÍŘ DO 2M PAŽ I NEPAŽ TŘ. III                                                          </t>
  </si>
  <si>
    <t xml:space="preserve">ZÁSYP JAM A RÝH ZEMINOU SE ZHUTNĚNÍM                                                                </t>
  </si>
  <si>
    <t xml:space="preserve">ZÁSYP JAM A RÝH Z HORNIN KAMENITÝCH                                                                 </t>
  </si>
  <si>
    <t xml:space="preserve">ZALOŽENÍ TRÁVNÍKU RUČNÍM VÝSEVEM                                                                    </t>
  </si>
  <si>
    <t xml:space="preserve">PATKY Z DÍLCŮ ŽELEZOBETON DO C30/37 (B37)                                                           </t>
  </si>
  <si>
    <t>ELEKTROINSTALAČNÍ TRUBKA PLASTOVÁ UV STABILNÍ VČETNĚ UPEVNĚNÍ A PŘÍSLUŠENSTVÍ DN PRŮMĚRU PŘES 40 MM</t>
  </si>
  <si>
    <t>KŘIŽOVATKA KABELOVÝCH VEDENÍ SE STÁVAJÍCÍ INŽENÝRSKOU SÍTÍ (KABELEM, POTRUBÍM APOD.)</t>
  </si>
  <si>
    <t>DEMONTÁŽ CHRÁNIČKY/TRUBKY</t>
  </si>
  <si>
    <t>VEDENÍ SPOJOVACÍ, PODPĚRNÝ IZOLÁTOR NN VENKOVNÍ</t>
  </si>
  <si>
    <t>VEDENÍ VENKOVNÍ NN, VODIČ ALFE</t>
  </si>
  <si>
    <t>VEDENÍ VENKOVNÍ NN, KOTEVNÍ SVORKA VČETNĚ UPEVNĚNÍ</t>
  </si>
  <si>
    <t>VEDENÍ VENKOVNÍ NN, KABELOVÝ SVOD</t>
  </si>
  <si>
    <t xml:space="preserve">KABEL NN ČTYŘ- A PĚTIŽÍLOVÝ CU S PLASTOVOU IZOLACÍ OD 25 DO 50 MM2 </t>
  </si>
  <si>
    <t>ZATAŽENÍ KABELU DO CHRÁNIČKY - KABEL DO 4 KG/M</t>
  </si>
  <si>
    <t>DEMONTÁŽ SLOUPU/STOŽÁRU NN VČETNĚ VEŠKERÉ VÝSTROJE</t>
  </si>
  <si>
    <t>DEMONTÁŽ VENKOVNÍHO VEDENÍ NN (4X)</t>
  </si>
  <si>
    <t>DEMONTÁŽ KABELOVÉHO VEDENÍ NN</t>
  </si>
  <si>
    <t>SVORKA OD 25 DO 50 MM2</t>
  </si>
  <si>
    <t>CELKOVÁ PROHLÍDKA, ZKOUŠENÍ, MĚŘENÍ A VYHOTOVENÍ VÝCHOZÍ REVIZNÍ ZPRÁVY, PRO OBJEM IN PŘES 100 DO 500 TIS. KČ</t>
  </si>
  <si>
    <t xml:space="preserve">PROVEDENÍ PROHLÍDKY A ZKOUŠKY PRÁVNICKOU OSOBOU, VYDÁNÍ PRŮKAZU ZPŮSOBILOSTI </t>
  </si>
  <si>
    <t>PROVIZORNÍ KOTVENÍ PEVNÉHO BODU NA STOŽÁRU (VŠECH TYPŮ), 1 LANO, VČ. DEMONTÁŽE PROVIZORNÍHO KOTVENÍ</t>
  </si>
  <si>
    <t>DEMONTÁŽ SVODU DO ZEMĚ</t>
  </si>
  <si>
    <t>OZNAČENÍ KABELŮ ZNAČKOVACÍ KABELOVOU OBJÍMKOU</t>
  </si>
  <si>
    <t xml:space="preserve">CELKOVÁ PROHLÍDKA ZAŘÍZENÍ A VYHOTOVENÍ REVIZNÍ ZPRÁVY </t>
  </si>
  <si>
    <t>STOŽÁR (SLOUP) DŘEVĚNÝ JEDNODUCHÝ - MONTÁŽ</t>
  </si>
  <si>
    <t xml:space="preserve">CHRÁNIČKY Z TRUB PLAST DN DO 80MM                                                                   </t>
  </si>
  <si>
    <t>odstranění křovin a stromů do průměru 100 mm
doprava dřevin na předepsanou vzdálenost
spálení na hromadách nebo štěpkování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</si>
  <si>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</si>
  <si>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</si>
  <si>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Zahrnuje dodání předepsané travní směsi, její výsev na ornici, zalévání, první pokosení, to vše bez ohledu na sklon terénu</t>
  </si>
  <si>
    <t>položka zahrnuje:
- nutné zemní práce (hloubení rýh a pod.)
- dodání dílce požadovaného tvaru a vlastností, jeho skladování, doprava a osazení do definitivní polohy, včetně komplexní technologie výroby a montáže dílců, ošetření a ochrana dílců,_x000D_
- u dílců železobetonových a předpjatých veškerá výztuž, případně i tuhé kovové prvky a závěsná oka,_x000D_
- úpravy a zařízení pro uložení a transport dílce,_x000D_
- veškeré požadované úpravy dílců, včetně doplňkových konstrukcí a vybavení,_x000D_
- sestavení dílce na stavbě včetně montážních zařízení, plošin a prahů a pod.,_x000D_
- výplň, těsnění a tmelení spár a spojů,_x000D_
- očištění a ošetření úložných ploch,_x000D_
- zednické výpomoce pro montáž dílců,_x000D_
- označení dílce výrobním štítkem nebo jiným způsobem,_x000D_
- úpravy dílce pro dodržení požadované přesnosti jeho osazení, včetně případných měření,_x000D_
- veškerá zařízení pro zajištění stability v každém okamžiku,_x000D_
- další práce dané případně specifikací k příslušnému prefabrik. dílci (úprava pohledových ploch, příp. rubových ploch, osazení měřících zařízení, zkoušení a měření dílců a pod.).</t>
  </si>
  <si>
    <t>1. Položka obsahuje:
 – přípravu podkladu pro osazení
2. Položka neobsahuje:
 X
3. Způsob měření:
Měří se metr délkový.</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</si>
  <si>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</si>
  <si>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veškeré práce a materiál obsažený v názvu položky
2. Položka neobsahuje:
 X
3. Způsob měření:
Udává se počet kusů kompletní konstrukce nebo práce.</t>
  </si>
  <si>
    <t>1. Položka obsahuje:
 – upevnění vč. veškerého příslušenství
2. Položka neobsahuje:
 X
3. Způsob měření:
Udává se počet kusů kompletní konstrukce nebo práce.</t>
  </si>
  <si>
    <t>1. Položka obsahuje:
 – měření, roztahování, dělení, spojování, zakončení a pod.
 – veškeré příslušenství
2. Položka neobsahuje:
 X
3. Způsob měření:
Měří se metr délkový.</t>
  </si>
  <si>
    <t>1. Položka obsahuje:
 – veškeré příslušenství
2. Položka neobsahuje:
 X
3. Způsob měření:
Udává se počet kusů kompletní konstrukce nebo práce.</t>
  </si>
  <si>
    <t>1. Položka obsahuje:
 – manipulace a uložení kabelu (do země, chráničky, kanálu, na rošty, na TV a pod.)
2. Položka neobsahuje:
 – příchytky, spojky, koncovky, chráničky apod.
3. Způsob měření:
Měří se metr délkový.</t>
  </si>
  <si>
    <t>1. Položka obsahuje:
 – montáž kabelu o váze do 4 kg/m do chráničky/ kolektoru
2. Položka neobsahuje:
 X
3. Způsob měření:
Měří se metr délkový.</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</si>
  <si>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</si>
  <si>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</si>
  <si>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 Položka obsahuje:
 – veškeré příslušenství
 – technický popis viz. projektová dokumentace
2. Položka neobsahuje:
 X
3. Způsob měření:
Udává se počet kusů kompletní konstrukce nebo práce.</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</si>
  <si>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</si>
  <si>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</si>
  <si>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</si>
  <si>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</si>
  <si>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</si>
  <si>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</si>
  <si>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</si>
  <si>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položky pro zhotovení potrubí platí bez ohledu na sklon
zahrnuje:
- výrobní dokumentaci (včetně technologického předpisu)_x000D_
- dodání veškerého trubního a pomocného materiálu  (trouby,  trubky,  tvarovky,  spojovací a těsnící  materiál a pod.), podpěrných, závěsných a upevňovacích prvků, včetně potřebných úprav_x000D_
- úprava a příprava podkladu a podpěr, očištění a ošetření podkladu a podpěr_x000D_
- zřízení plně funkčního potrubí, kompletní soustavy, podle příslušného technologického předpisu_x000D_
- zřízení potrubí i jednotlivých částí po etapách, včetně pracovních spar a spojů, pracovního zaslepení konců a pod._x000D_
- úprava prostupů, průchodů  šachtami a komorami, okolí podpěr a vyústění, zaústění, napojení, vyvedení a upevnění odpad. výustí_x000D_
- ochrana potrubí nátěrem (vč. úpravy povrchu), případně izolací, nejsou-li tyto práce předmětem jiné položky_x000D_
- úprava, očištění a ošetření prostoru kolem potrubí_x000D_ včetně případně předepsaného utěsnění konců chrániček
- položky platí pro práce prováděné v prostoru zapaženém i nezapaženém a i v kolektorech, chráničkách_x000D_</t>
  </si>
  <si>
    <t>74C342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</si>
</sst>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Kč&quot;;\-#,##0.00\ &quot;Kč&quot;"/>
    <numFmt numFmtId="164" formatCode="#,##0.00\ &quot;Kč&quot;"/>
    <numFmt numFmtId="165" formatCode="m\/yyyy"/>
    <numFmt numFmtId="166" formatCode="#,##0.000"/>
  </numFmts>
  <fonts count="4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151">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49" fontId="40" fillId="0" borderId="11" xfId="0" applyNumberFormat="1" applyFont="1" applyFill="1" applyBorder="1" applyAlignment="1" applyProtection="1">
      <alignment vertical="top" wrapText="1"/>
      <protection locked="0"/>
    </xf>
    <xf numFmtId="0" fontId="45" fillId="0" borderId="0" xfId="0" applyFont="1" applyAlignment="1" applyProtection="1">
      <alignment vertical="center" wrapText="1"/>
      <protection hidden="1"/>
    </xf>
    <xf numFmtId="49" fontId="41" fillId="0" borderId="13" xfId="0" applyNumberFormat="1" applyFont="1" applyFill="1" applyBorder="1" applyAlignment="1" applyProtection="1">
      <alignment vertical="top" wrapText="1"/>
      <protection locked="0"/>
    </xf>
    <xf numFmtId="165" fontId="44"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0" fontId="1" fillId="0" borderId="5" xfId="0" applyFont="1" applyFill="1" applyBorder="1" applyAlignment="1" applyProtection="1">
      <alignment horizontal="center" vertical="center"/>
      <protection locked="0"/>
    </xf>
    <xf numFmtId="0" fontId="7" fillId="0" borderId="1" xfId="2" applyNumberFormat="1" applyFont="1" applyFill="1" applyBorder="1" applyAlignment="1" applyProtection="1">
      <alignment horizontal="left" vertical="center" wrapText="1" shrinkToFit="1"/>
      <protection locked="0"/>
    </xf>
    <xf numFmtId="0" fontId="8" fillId="0" borderId="5" xfId="2" applyNumberFormat="1" applyFont="1" applyFill="1" applyBorder="1" applyAlignment="1" applyProtection="1">
      <alignment horizontal="left" vertical="center" wrapText="1"/>
      <protection locked="0"/>
    </xf>
    <xf numFmtId="0" fontId="8" fillId="0" borderId="4" xfId="2" applyNumberFormat="1" applyFont="1" applyFill="1" applyBorder="1" applyAlignment="1" applyProtection="1">
      <alignment horizontal="left" vertical="center" wrapText="1"/>
      <protection locked="0"/>
    </xf>
    <xf numFmtId="0" fontId="8" fillId="0" borderId="19"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Fill="1" applyBorder="1" applyAlignment="1" applyProtection="1">
      <alignment vertical="center"/>
      <protection locked="0"/>
    </xf>
    <xf numFmtId="0" fontId="43" fillId="0" borderId="13" xfId="0" applyNumberFormat="1" applyFont="1" applyFill="1" applyBorder="1" applyAlignment="1" applyProtection="1">
      <alignment vertical="center"/>
      <protection locked="0"/>
    </xf>
    <xf numFmtId="49" fontId="43" fillId="0" borderId="13" xfId="0" applyNumberFormat="1" applyFont="1" applyFill="1" applyBorder="1" applyAlignment="1" applyProtection="1">
      <alignment vertical="center"/>
      <protection locked="0"/>
    </xf>
    <xf numFmtId="0" fontId="43" fillId="0" borderId="30" xfId="0" applyFont="1" applyFill="1" applyBorder="1" applyAlignment="1" applyProtection="1">
      <alignment vertical="center"/>
      <protection locked="0"/>
    </xf>
    <xf numFmtId="0" fontId="43" fillId="0" borderId="29" xfId="0" applyFont="1" applyFill="1" applyBorder="1" applyAlignment="1" applyProtection="1">
      <alignment horizontal="left" vertical="center"/>
      <protection locked="0"/>
    </xf>
    <xf numFmtId="49" fontId="43" fillId="0" borderId="13" xfId="0" applyNumberFormat="1" applyFont="1" applyFill="1" applyBorder="1" applyAlignment="1" applyProtection="1">
      <alignment vertical="center" wrapText="1"/>
      <protection locked="0"/>
    </xf>
    <xf numFmtId="165" fontId="43" fillId="0" borderId="9" xfId="0" applyNumberFormat="1" applyFont="1" applyFill="1" applyBorder="1" applyAlignment="1" applyProtection="1">
      <alignment horizontal="left" vertical="center"/>
      <protection locked="0"/>
    </xf>
    <xf numFmtId="165" fontId="43"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8" fillId="0" borderId="1" xfId="2" applyNumberFormat="1" applyFont="1" applyFill="1" applyBorder="1" applyAlignment="1" applyProtection="1">
      <alignment horizontal="left" vertical="center" wrapText="1" shrinkToFit="1"/>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xf>
    <xf numFmtId="0" fontId="1" fillId="6" borderId="33" xfId="0" applyFont="1" applyFill="1" applyBorder="1" applyAlignment="1" applyProtection="1">
      <alignment horizontal="center" vertical="center"/>
    </xf>
    <xf numFmtId="0" fontId="1" fillId="0" borderId="0" xfId="0" applyFont="1" applyFill="1" applyAlignment="1" applyProtection="1">
      <alignment vertical="center"/>
    </xf>
    <xf numFmtId="49" fontId="46"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7" fillId="0" borderId="59"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0" fontId="1" fillId="6" borderId="33" xfId="0" applyFont="1" applyFill="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4" fontId="10" fillId="11" borderId="32" xfId="0" applyNumberFormat="1" applyFont="1" applyFill="1" applyBorder="1" applyAlignment="1" applyProtection="1">
      <alignment horizontal="center" vertical="center"/>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4" fillId="0" borderId="0" xfId="0" applyNumberFormat="1" applyFont="1" applyFill="1" applyBorder="1" applyAlignment="1" applyProtection="1">
      <alignment horizontal="left" vertical="center"/>
      <protection locked="0"/>
    </xf>
    <xf numFmtId="49" fontId="44" fillId="0" borderId="39" xfId="0" applyNumberFormat="1" applyFont="1" applyFill="1" applyBorder="1" applyAlignment="1" applyProtection="1">
      <alignment horizontal="left" vertical="center"/>
      <protection locked="0"/>
    </xf>
    <xf numFmtId="49" fontId="42" fillId="0" borderId="13" xfId="0" applyNumberFormat="1" applyFont="1" applyFill="1" applyBorder="1" applyAlignment="1" applyProtection="1">
      <alignment horizontal="left" vertical="top"/>
      <protection locked="0"/>
    </xf>
    <xf numFmtId="0" fontId="46" fillId="0" borderId="58" xfId="0" applyFont="1" applyFill="1" applyBorder="1" applyAlignment="1" applyProtection="1">
      <alignment horizontal="left" vertical="top" wrapText="1"/>
      <protection hidden="1"/>
    </xf>
    <xf numFmtId="0" fontId="46"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xr:uid="{00000000-0005-0000-0000-000001000000}"/>
    <cellStyle name="Normální 3" xfId="2" xr:uid="{00000000-0005-0000-0000-000002000000}"/>
  </cellStyles>
  <dxfs count="325">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134"/>
  <sheetViews>
    <sheetView showGridLines="0" tabSelected="1" topLeftCell="B1" zoomScaleNormal="100" zoomScaleSheetLayoutView="85" workbookViewId="0">
      <selection activeCell="J15" sqref="J15"/>
    </sheetView>
  </sheetViews>
  <sheetFormatPr defaultColWidth="9.140625" defaultRowHeight="11.25" x14ac:dyDescent="0.2"/>
  <cols>
    <col min="1" max="1" width="8" style="8" hidden="1" customWidth="1"/>
    <col min="2" max="2" width="8.5703125" style="8" customWidth="1"/>
    <col min="3" max="3" width="10.5703125" style="8"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4" width="28.28515625" style="8" customWidth="1"/>
    <col min="15" max="15" width="9.140625" style="8" customWidth="1"/>
    <col min="16" max="16384" width="9.140625" style="8"/>
  </cols>
  <sheetData>
    <row r="1" spans="1:15" s="13" customFormat="1" ht="30.75" customHeight="1" thickTop="1" thickBot="1" x14ac:dyDescent="0.3">
      <c r="B1" s="123" t="s">
        <v>88</v>
      </c>
      <c r="C1" s="124"/>
      <c r="D1" s="98"/>
      <c r="E1" s="98"/>
      <c r="F1" s="100" t="s">
        <v>86</v>
      </c>
      <c r="G1" s="98"/>
      <c r="H1" s="99"/>
      <c r="I1" s="43"/>
      <c r="J1" s="44"/>
      <c r="K1" s="44"/>
      <c r="L1" s="45" t="str">
        <f>D3</f>
        <v>SO 403</v>
      </c>
      <c r="M1" s="61"/>
    </row>
    <row r="2" spans="1:15" s="13" customFormat="1" ht="57" customHeight="1" thickTop="1" thickBot="1" x14ac:dyDescent="0.3">
      <c r="B2" s="147" t="s">
        <v>11</v>
      </c>
      <c r="C2" s="148"/>
      <c r="D2" s="47"/>
      <c r="E2" s="48"/>
      <c r="F2" s="60" t="s">
        <v>91</v>
      </c>
      <c r="G2" s="46"/>
      <c r="H2" s="97"/>
      <c r="I2" s="149" t="s">
        <v>28</v>
      </c>
      <c r="J2" s="150"/>
      <c r="K2" s="125">
        <f>SUMIFS(L:L,B:B,"SOUČET")</f>
        <v>0</v>
      </c>
      <c r="L2" s="126"/>
    </row>
    <row r="3" spans="1:15" s="13" customFormat="1" ht="42.75" customHeight="1" thickTop="1" thickBot="1" x14ac:dyDescent="0.3">
      <c r="B3" s="30" t="s">
        <v>34</v>
      </c>
      <c r="C3" s="31"/>
      <c r="D3" s="122" t="s">
        <v>89</v>
      </c>
      <c r="E3" s="122"/>
      <c r="F3" s="62" t="s">
        <v>90</v>
      </c>
      <c r="G3" s="49"/>
      <c r="H3" s="50"/>
      <c r="I3" s="58"/>
      <c r="J3" s="57"/>
      <c r="K3" s="109"/>
      <c r="L3" s="110"/>
    </row>
    <row r="4" spans="1:15" s="13" customFormat="1" ht="18" customHeight="1" thickTop="1" x14ac:dyDescent="0.25">
      <c r="B4" s="131" t="s">
        <v>20</v>
      </c>
      <c r="C4" s="132"/>
      <c r="D4" s="112"/>
      <c r="E4" s="79"/>
      <c r="F4" s="4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
      </c>
      <c r="G4" s="40"/>
      <c r="H4" s="41"/>
      <c r="I4" s="144" t="s">
        <v>30</v>
      </c>
      <c r="J4" s="145"/>
      <c r="K4" s="77"/>
      <c r="L4" s="78"/>
    </row>
    <row r="5" spans="1:15" s="13" customFormat="1" ht="18" customHeight="1" x14ac:dyDescent="0.25">
      <c r="B5" s="11" t="s">
        <v>29</v>
      </c>
      <c r="C5" s="10"/>
      <c r="D5" s="10"/>
      <c r="E5" s="79"/>
      <c r="F5" s="133" t="str">
        <f>IF((E5="Stádium 2"),"  Dokumentace pro územní řízení - DUR",(IF((E5="Stádium 3"),"  Projektová dokumentace (DOS/DSP)","")))</f>
        <v/>
      </c>
      <c r="G5" s="133"/>
      <c r="H5" s="134"/>
      <c r="I5" s="111" t="s">
        <v>23</v>
      </c>
      <c r="J5" s="112"/>
      <c r="K5" s="76"/>
      <c r="L5" s="51"/>
    </row>
    <row r="6" spans="1:15" s="13" customFormat="1" ht="18" customHeight="1" x14ac:dyDescent="0.2">
      <c r="B6" s="11" t="s">
        <v>19</v>
      </c>
      <c r="C6" s="10"/>
      <c r="D6" s="10"/>
      <c r="E6" s="76"/>
      <c r="F6" s="113"/>
      <c r="G6" s="113"/>
      <c r="H6" s="114"/>
      <c r="I6" s="111" t="s">
        <v>24</v>
      </c>
      <c r="J6" s="112"/>
      <c r="K6" s="76"/>
      <c r="L6" s="51"/>
      <c r="O6" s="55"/>
    </row>
    <row r="7" spans="1:15" s="13" customFormat="1" ht="18" customHeight="1" x14ac:dyDescent="0.2">
      <c r="B7" s="135" t="s">
        <v>25</v>
      </c>
      <c r="C7" s="136"/>
      <c r="D7" s="136"/>
      <c r="E7" s="80"/>
      <c r="F7" s="115" t="s">
        <v>18</v>
      </c>
      <c r="G7" s="116"/>
      <c r="H7" s="117"/>
      <c r="I7" s="143" t="s">
        <v>27</v>
      </c>
      <c r="J7" s="132"/>
      <c r="K7" s="75"/>
      <c r="L7" s="52"/>
      <c r="O7" s="56"/>
    </row>
    <row r="8" spans="1:15" s="13" customFormat="1" ht="19.5" customHeight="1" thickBot="1" x14ac:dyDescent="0.3">
      <c r="B8" s="118" t="s">
        <v>26</v>
      </c>
      <c r="C8" s="119"/>
      <c r="D8" s="119"/>
      <c r="E8" s="81"/>
      <c r="F8" s="63" t="s">
        <v>93</v>
      </c>
      <c r="G8" s="120" t="s">
        <v>92</v>
      </c>
      <c r="H8" s="121"/>
      <c r="I8" s="146" t="s">
        <v>17</v>
      </c>
      <c r="J8" s="136"/>
      <c r="K8" s="74">
        <v>43494</v>
      </c>
      <c r="L8" s="53"/>
    </row>
    <row r="9" spans="1:15" s="13" customFormat="1" ht="9.75" customHeight="1" x14ac:dyDescent="0.25">
      <c r="B9" s="141" t="str">
        <f>F2</f>
        <v>Rekonstrukce železničního mostu v km 19,720 trati Kladno - Kralupy</v>
      </c>
      <c r="C9" s="142"/>
      <c r="D9" s="142"/>
      <c r="E9" s="142"/>
      <c r="F9" s="142"/>
      <c r="G9" s="142"/>
      <c r="H9" s="142"/>
      <c r="I9" s="142"/>
      <c r="J9" s="142"/>
      <c r="K9" s="20" t="str">
        <f>$I$5</f>
        <v>ISPROFIN:</v>
      </c>
      <c r="L9" s="54">
        <f>K5</f>
        <v>0</v>
      </c>
    </row>
    <row r="10" spans="1:15" s="13" customFormat="1" ht="15" customHeight="1" x14ac:dyDescent="0.25">
      <c r="B10" s="137" t="s">
        <v>12</v>
      </c>
      <c r="C10" s="129" t="s">
        <v>0</v>
      </c>
      <c r="D10" s="129" t="s">
        <v>1</v>
      </c>
      <c r="E10" s="129" t="s">
        <v>13</v>
      </c>
      <c r="F10" s="139" t="s">
        <v>31</v>
      </c>
      <c r="G10" s="139" t="s">
        <v>2</v>
      </c>
      <c r="H10" s="139" t="s">
        <v>3</v>
      </c>
      <c r="I10" s="129" t="s">
        <v>14</v>
      </c>
      <c r="J10" s="129" t="s">
        <v>15</v>
      </c>
      <c r="K10" s="127" t="s">
        <v>4</v>
      </c>
      <c r="L10" s="128"/>
    </row>
    <row r="11" spans="1:15" s="13" customFormat="1" ht="15" customHeight="1" x14ac:dyDescent="0.25">
      <c r="B11" s="137"/>
      <c r="C11" s="129"/>
      <c r="D11" s="129"/>
      <c r="E11" s="129"/>
      <c r="F11" s="139"/>
      <c r="G11" s="139"/>
      <c r="H11" s="139"/>
      <c r="I11" s="129"/>
      <c r="J11" s="129"/>
      <c r="K11" s="127"/>
      <c r="L11" s="128"/>
    </row>
    <row r="12" spans="1:15" s="13" customFormat="1" ht="12.75" customHeight="1" thickBot="1" x14ac:dyDescent="0.3">
      <c r="B12" s="138"/>
      <c r="C12" s="130"/>
      <c r="D12" s="130"/>
      <c r="E12" s="130"/>
      <c r="F12" s="140"/>
      <c r="G12" s="140"/>
      <c r="H12" s="140"/>
      <c r="I12" s="130"/>
      <c r="J12" s="130"/>
      <c r="K12" s="21" t="s">
        <v>16</v>
      </c>
      <c r="L12" s="22" t="s">
        <v>5</v>
      </c>
    </row>
    <row r="13" spans="1:15" s="1" customFormat="1" ht="15" customHeight="1" thickBot="1" x14ac:dyDescent="0.3">
      <c r="A13" s="83" t="s">
        <v>33</v>
      </c>
      <c r="B13" s="84" t="s">
        <v>21</v>
      </c>
      <c r="C13" s="85"/>
      <c r="D13" s="86"/>
      <c r="E13" s="86"/>
      <c r="F13" s="87" t="s">
        <v>32</v>
      </c>
      <c r="G13" s="85"/>
      <c r="H13" s="85"/>
      <c r="I13" s="85"/>
      <c r="J13" s="85"/>
      <c r="K13" s="85"/>
      <c r="L13" s="88"/>
    </row>
    <row r="14" spans="1:15" s="1" customFormat="1" ht="27.75" customHeight="1" thickBot="1" x14ac:dyDescent="0.3">
      <c r="A14" s="5" t="s">
        <v>7</v>
      </c>
      <c r="B14" s="95">
        <f>1+MAX($B$13:B13)</f>
        <v>1</v>
      </c>
      <c r="C14" s="64" t="s">
        <v>95</v>
      </c>
      <c r="D14" s="73"/>
      <c r="E14" s="65" t="s">
        <v>94</v>
      </c>
      <c r="F14" s="67" t="s">
        <v>96</v>
      </c>
      <c r="G14" s="65" t="s">
        <v>97</v>
      </c>
      <c r="H14" s="70">
        <v>0.2</v>
      </c>
      <c r="I14" s="65"/>
      <c r="J14" s="71" t="str">
        <f>IF(I14=0,"",I14*H14)</f>
        <v/>
      </c>
      <c r="K14" s="72"/>
      <c r="L14" s="94">
        <f>ROUND((ROUND(H14,3))*(ROUND(K14,2)),2)</f>
        <v>0</v>
      </c>
    </row>
    <row r="15" spans="1:15" s="1" customFormat="1" ht="101.25" x14ac:dyDescent="0.25">
      <c r="A15" s="5" t="s">
        <v>6</v>
      </c>
      <c r="B15" s="16"/>
      <c r="C15" s="12"/>
      <c r="D15" s="12"/>
      <c r="E15" s="12"/>
      <c r="F15" s="68" t="s">
        <v>98</v>
      </c>
      <c r="G15" s="6"/>
      <c r="H15" s="6"/>
      <c r="I15" s="6"/>
      <c r="J15" s="6"/>
      <c r="K15" s="6"/>
      <c r="L15" s="17"/>
    </row>
    <row r="16" spans="1:15" s="1" customFormat="1" x14ac:dyDescent="0.25">
      <c r="A16" s="5" t="s">
        <v>8</v>
      </c>
      <c r="B16" s="16"/>
      <c r="C16" s="12"/>
      <c r="D16" s="12"/>
      <c r="E16" s="12"/>
      <c r="F16" s="66" t="s">
        <v>85</v>
      </c>
      <c r="G16" s="6"/>
      <c r="H16" s="6"/>
      <c r="I16" s="6"/>
      <c r="J16" s="6"/>
      <c r="K16" s="6"/>
      <c r="L16" s="17"/>
    </row>
    <row r="17" spans="1:12" s="1" customFormat="1" ht="12" thickBot="1" x14ac:dyDescent="0.3">
      <c r="A17" s="5" t="s">
        <v>9</v>
      </c>
      <c r="B17" s="89"/>
      <c r="C17" s="90"/>
      <c r="D17" s="90"/>
      <c r="E17" s="90"/>
      <c r="F17" s="91" t="s">
        <v>99</v>
      </c>
      <c r="G17" s="92"/>
      <c r="H17" s="92"/>
      <c r="I17" s="92"/>
      <c r="J17" s="92"/>
      <c r="K17" s="92"/>
      <c r="L17" s="93"/>
    </row>
    <row r="18" spans="1:12" s="1" customFormat="1" ht="23.25" thickBot="1" x14ac:dyDescent="0.3">
      <c r="A18" s="5" t="s">
        <v>7</v>
      </c>
      <c r="B18" s="101">
        <f>1+MAX($B$13:B17)</f>
        <v>2</v>
      </c>
      <c r="C18" s="64" t="s">
        <v>100</v>
      </c>
      <c r="D18" s="73"/>
      <c r="E18" s="65" t="s">
        <v>94</v>
      </c>
      <c r="F18" s="67" t="s">
        <v>112</v>
      </c>
      <c r="G18" s="65" t="s">
        <v>97</v>
      </c>
      <c r="H18" s="70">
        <v>0.5</v>
      </c>
      <c r="I18" s="65"/>
      <c r="J18" s="71" t="str">
        <f>IF(I18=0,"",I18*H18)</f>
        <v/>
      </c>
      <c r="K18" s="72"/>
      <c r="L18" s="102">
        <f>ROUND((ROUND(H18,3))*(ROUND(K18,2)),2)</f>
        <v>0</v>
      </c>
    </row>
    <row r="19" spans="1:12" s="1" customFormat="1" ht="101.25" x14ac:dyDescent="0.25">
      <c r="A19" s="5" t="s">
        <v>6</v>
      </c>
      <c r="B19" s="16"/>
      <c r="C19" s="12"/>
      <c r="D19" s="12"/>
      <c r="E19" s="12"/>
      <c r="F19" s="68" t="s">
        <v>98</v>
      </c>
      <c r="G19" s="6"/>
      <c r="H19" s="6"/>
      <c r="I19" s="6"/>
      <c r="J19" s="6"/>
      <c r="K19" s="6"/>
      <c r="L19" s="17"/>
    </row>
    <row r="20" spans="1:12" s="1" customFormat="1" x14ac:dyDescent="0.25">
      <c r="A20" s="5" t="s">
        <v>8</v>
      </c>
      <c r="B20" s="16"/>
      <c r="C20" s="12"/>
      <c r="D20" s="12"/>
      <c r="E20" s="12"/>
      <c r="F20" s="66"/>
      <c r="G20" s="6"/>
      <c r="H20" s="6"/>
      <c r="I20" s="6"/>
      <c r="J20" s="6"/>
      <c r="K20" s="6"/>
      <c r="L20" s="17"/>
    </row>
    <row r="21" spans="1:12" s="1" customFormat="1" ht="12" thickBot="1" x14ac:dyDescent="0.3">
      <c r="A21" s="5" t="s">
        <v>9</v>
      </c>
      <c r="B21" s="18"/>
      <c r="C21" s="14"/>
      <c r="D21" s="14"/>
      <c r="E21" s="14"/>
      <c r="F21" s="91" t="s">
        <v>99</v>
      </c>
      <c r="G21" s="7"/>
      <c r="H21" s="7"/>
      <c r="I21" s="7"/>
      <c r="J21" s="7"/>
      <c r="K21" s="7"/>
      <c r="L21" s="19"/>
    </row>
    <row r="22" spans="1:12" s="1" customFormat="1" ht="13.5" customHeight="1" thickBot="1" x14ac:dyDescent="0.3">
      <c r="A22" s="5" t="s">
        <v>7</v>
      </c>
      <c r="B22" s="101">
        <f>1+MAX($B$13:B21)</f>
        <v>3</v>
      </c>
      <c r="C22" s="64" t="s">
        <v>116</v>
      </c>
      <c r="D22" s="73"/>
      <c r="E22" s="65" t="s">
        <v>94</v>
      </c>
      <c r="F22" s="67" t="s">
        <v>137</v>
      </c>
      <c r="G22" s="65" t="s">
        <v>108</v>
      </c>
      <c r="H22" s="70">
        <v>10</v>
      </c>
      <c r="I22" s="65"/>
      <c r="J22" s="71" t="str">
        <f>IF(I22=0,"",I22*H22)</f>
        <v/>
      </c>
      <c r="K22" s="72"/>
      <c r="L22" s="102">
        <f>ROUND((ROUND(H22,3))*(ROUND(K22,2)),2)</f>
        <v>0</v>
      </c>
    </row>
    <row r="23" spans="1:12" s="1" customFormat="1" ht="33.75" x14ac:dyDescent="0.25">
      <c r="A23" s="5" t="s">
        <v>6</v>
      </c>
      <c r="B23" s="16"/>
      <c r="C23" s="12"/>
      <c r="D23" s="12"/>
      <c r="E23" s="12"/>
      <c r="F23" s="68" t="s">
        <v>165</v>
      </c>
      <c r="G23" s="6"/>
      <c r="H23" s="6"/>
      <c r="I23" s="6"/>
      <c r="J23" s="6"/>
      <c r="K23" s="6"/>
      <c r="L23" s="17"/>
    </row>
    <row r="24" spans="1:12" s="1" customFormat="1" ht="12.75" customHeight="1" x14ac:dyDescent="0.25">
      <c r="A24" s="5" t="s">
        <v>8</v>
      </c>
      <c r="B24" s="16"/>
      <c r="C24" s="12"/>
      <c r="D24" s="12"/>
      <c r="E24" s="12"/>
      <c r="F24" s="66" t="s">
        <v>85</v>
      </c>
      <c r="G24" s="6"/>
      <c r="H24" s="6"/>
      <c r="I24" s="6"/>
      <c r="J24" s="6"/>
      <c r="K24" s="6"/>
      <c r="L24" s="17"/>
    </row>
    <row r="25" spans="1:12" s="1" customFormat="1" ht="12.75" customHeight="1" thickBot="1" x14ac:dyDescent="0.3">
      <c r="A25" s="5" t="s">
        <v>9</v>
      </c>
      <c r="B25" s="18"/>
      <c r="C25" s="14"/>
      <c r="D25" s="14"/>
      <c r="E25" s="14"/>
      <c r="F25" s="91" t="s">
        <v>99</v>
      </c>
      <c r="G25" s="7"/>
      <c r="H25" s="7"/>
      <c r="I25" s="7"/>
      <c r="J25" s="7"/>
      <c r="K25" s="7"/>
      <c r="L25" s="19"/>
    </row>
    <row r="26" spans="1:12" s="1" customFormat="1" ht="13.5" customHeight="1" thickBot="1" x14ac:dyDescent="0.3">
      <c r="A26" s="5" t="s">
        <v>7</v>
      </c>
      <c r="B26" s="101">
        <f>1+MAX($B$13:B25)</f>
        <v>4</v>
      </c>
      <c r="C26" s="64" t="s">
        <v>117</v>
      </c>
      <c r="D26" s="73"/>
      <c r="E26" s="65" t="s">
        <v>94</v>
      </c>
      <c r="F26" s="67" t="s">
        <v>138</v>
      </c>
      <c r="G26" s="65" t="s">
        <v>109</v>
      </c>
      <c r="H26" s="70">
        <v>6</v>
      </c>
      <c r="I26" s="65"/>
      <c r="J26" s="71" t="str">
        <f>IF(I26=0,"",I26*H26)</f>
        <v/>
      </c>
      <c r="K26" s="72"/>
      <c r="L26" s="102">
        <f>ROUND((ROUND(H26,3))*(ROUND(K26,2)),2)</f>
        <v>0</v>
      </c>
    </row>
    <row r="27" spans="1:12" s="1" customFormat="1" ht="270" x14ac:dyDescent="0.25">
      <c r="A27" s="5" t="s">
        <v>6</v>
      </c>
      <c r="B27" s="16"/>
      <c r="C27" s="12"/>
      <c r="D27" s="12"/>
      <c r="E27" s="12"/>
      <c r="F27" s="68" t="s">
        <v>166</v>
      </c>
      <c r="G27" s="6"/>
      <c r="H27" s="6"/>
      <c r="I27" s="6"/>
      <c r="J27" s="6"/>
      <c r="K27" s="6"/>
      <c r="L27" s="17"/>
    </row>
    <row r="28" spans="1:12" s="1" customFormat="1" ht="12.75" customHeight="1" x14ac:dyDescent="0.25">
      <c r="A28" s="5" t="s">
        <v>8</v>
      </c>
      <c r="B28" s="16"/>
      <c r="C28" s="12"/>
      <c r="D28" s="12"/>
      <c r="E28" s="12"/>
      <c r="F28" s="66" t="s">
        <v>85</v>
      </c>
      <c r="G28" s="6"/>
      <c r="H28" s="6"/>
      <c r="I28" s="6"/>
      <c r="J28" s="6"/>
      <c r="K28" s="6"/>
      <c r="L28" s="17"/>
    </row>
    <row r="29" spans="1:12" s="1" customFormat="1" ht="12.75" customHeight="1" thickBot="1" x14ac:dyDescent="0.3">
      <c r="A29" s="5" t="s">
        <v>9</v>
      </c>
      <c r="B29" s="18"/>
      <c r="C29" s="14"/>
      <c r="D29" s="14"/>
      <c r="E29" s="14"/>
      <c r="F29" s="91" t="s">
        <v>99</v>
      </c>
      <c r="G29" s="7"/>
      <c r="H29" s="7"/>
      <c r="I29" s="7"/>
      <c r="J29" s="7"/>
      <c r="K29" s="7"/>
      <c r="L29" s="19"/>
    </row>
    <row r="30" spans="1:12" s="1" customFormat="1" ht="13.5" customHeight="1" thickBot="1" x14ac:dyDescent="0.3">
      <c r="A30" s="5" t="s">
        <v>7</v>
      </c>
      <c r="B30" s="101">
        <f>1+MAX($B$13:B29)</f>
        <v>5</v>
      </c>
      <c r="C30" s="64" t="s">
        <v>118</v>
      </c>
      <c r="D30" s="73"/>
      <c r="E30" s="65" t="s">
        <v>94</v>
      </c>
      <c r="F30" s="67" t="s">
        <v>139</v>
      </c>
      <c r="G30" s="65" t="s">
        <v>109</v>
      </c>
      <c r="H30" s="70">
        <v>35</v>
      </c>
      <c r="I30" s="65"/>
      <c r="J30" s="71" t="str">
        <f>IF(I30=0,"",I30*H30)</f>
        <v/>
      </c>
      <c r="K30" s="72"/>
      <c r="L30" s="102">
        <f>ROUND((ROUND(H30,3))*(ROUND(K30,2)),2)</f>
        <v>0</v>
      </c>
    </row>
    <row r="31" spans="1:12" s="1" customFormat="1" ht="270" x14ac:dyDescent="0.25">
      <c r="A31" s="5" t="s">
        <v>6</v>
      </c>
      <c r="B31" s="16"/>
      <c r="C31" s="12"/>
      <c r="D31" s="12"/>
      <c r="E31" s="12"/>
      <c r="F31" s="68" t="s">
        <v>166</v>
      </c>
      <c r="G31" s="6"/>
      <c r="H31" s="6"/>
      <c r="I31" s="6"/>
      <c r="J31" s="6"/>
      <c r="K31" s="6"/>
      <c r="L31" s="17"/>
    </row>
    <row r="32" spans="1:12" s="1" customFormat="1" ht="12.75" customHeight="1" x14ac:dyDescent="0.25">
      <c r="A32" s="5" t="s">
        <v>8</v>
      </c>
      <c r="B32" s="16"/>
      <c r="C32" s="12"/>
      <c r="D32" s="12"/>
      <c r="E32" s="12"/>
      <c r="F32" s="66" t="s">
        <v>85</v>
      </c>
      <c r="G32" s="6"/>
      <c r="H32" s="6"/>
      <c r="I32" s="6"/>
      <c r="J32" s="6"/>
      <c r="K32" s="6"/>
      <c r="L32" s="17"/>
    </row>
    <row r="33" spans="1:12" s="1" customFormat="1" ht="12.75" customHeight="1" thickBot="1" x14ac:dyDescent="0.3">
      <c r="A33" s="5" t="s">
        <v>9</v>
      </c>
      <c r="B33" s="18"/>
      <c r="C33" s="14"/>
      <c r="D33" s="14"/>
      <c r="E33" s="14"/>
      <c r="F33" s="91" t="s">
        <v>99</v>
      </c>
      <c r="G33" s="7"/>
      <c r="H33" s="7"/>
      <c r="I33" s="7"/>
      <c r="J33" s="7"/>
      <c r="K33" s="7"/>
      <c r="L33" s="19"/>
    </row>
    <row r="34" spans="1:12" s="1" customFormat="1" ht="13.5" customHeight="1" thickBot="1" x14ac:dyDescent="0.3">
      <c r="A34" s="5" t="s">
        <v>7</v>
      </c>
      <c r="B34" s="101">
        <f>1+MAX($B$13:B33)</f>
        <v>6</v>
      </c>
      <c r="C34" s="64" t="s">
        <v>119</v>
      </c>
      <c r="D34" s="73"/>
      <c r="E34" s="65" t="s">
        <v>94</v>
      </c>
      <c r="F34" s="67" t="s">
        <v>140</v>
      </c>
      <c r="G34" s="65" t="s">
        <v>109</v>
      </c>
      <c r="H34" s="70">
        <v>35</v>
      </c>
      <c r="I34" s="65"/>
      <c r="J34" s="71" t="str">
        <f>IF(I34=0,"",I34*H34)</f>
        <v/>
      </c>
      <c r="K34" s="72"/>
      <c r="L34" s="102">
        <f>ROUND((ROUND(H34,3))*(ROUND(K34,2)),2)</f>
        <v>0</v>
      </c>
    </row>
    <row r="35" spans="1:12" s="1" customFormat="1" ht="191.25" x14ac:dyDescent="0.25">
      <c r="A35" s="5" t="s">
        <v>6</v>
      </c>
      <c r="B35" s="16"/>
      <c r="C35" s="12"/>
      <c r="D35" s="12"/>
      <c r="E35" s="12"/>
      <c r="F35" s="68" t="s">
        <v>167</v>
      </c>
      <c r="G35" s="6"/>
      <c r="H35" s="6"/>
      <c r="I35" s="6"/>
      <c r="J35" s="6"/>
      <c r="K35" s="6"/>
      <c r="L35" s="17"/>
    </row>
    <row r="36" spans="1:12" s="1" customFormat="1" ht="12.75" customHeight="1" x14ac:dyDescent="0.25">
      <c r="A36" s="5" t="s">
        <v>8</v>
      </c>
      <c r="B36" s="16"/>
      <c r="C36" s="12"/>
      <c r="D36" s="12"/>
      <c r="E36" s="12"/>
      <c r="F36" s="66" t="s">
        <v>85</v>
      </c>
      <c r="G36" s="6"/>
      <c r="H36" s="6"/>
      <c r="I36" s="6"/>
      <c r="J36" s="6"/>
      <c r="K36" s="6"/>
      <c r="L36" s="17"/>
    </row>
    <row r="37" spans="1:12" s="1" customFormat="1" ht="12.75" customHeight="1" thickBot="1" x14ac:dyDescent="0.3">
      <c r="A37" s="5" t="s">
        <v>9</v>
      </c>
      <c r="B37" s="18"/>
      <c r="C37" s="14"/>
      <c r="D37" s="14"/>
      <c r="E37" s="14"/>
      <c r="F37" s="91" t="s">
        <v>99</v>
      </c>
      <c r="G37" s="7"/>
      <c r="H37" s="7"/>
      <c r="I37" s="7"/>
      <c r="J37" s="7"/>
      <c r="K37" s="7"/>
      <c r="L37" s="19"/>
    </row>
    <row r="38" spans="1:12" s="1" customFormat="1" ht="13.5" customHeight="1" thickBot="1" x14ac:dyDescent="0.3">
      <c r="A38" s="5" t="s">
        <v>7</v>
      </c>
      <c r="B38" s="101">
        <f>1+MAX($B$13:B37)</f>
        <v>7</v>
      </c>
      <c r="C38" s="64" t="s">
        <v>120</v>
      </c>
      <c r="D38" s="73"/>
      <c r="E38" s="65" t="s">
        <v>94</v>
      </c>
      <c r="F38" s="67" t="s">
        <v>141</v>
      </c>
      <c r="G38" s="65" t="s">
        <v>109</v>
      </c>
      <c r="H38" s="70">
        <v>6</v>
      </c>
      <c r="I38" s="65"/>
      <c r="J38" s="71" t="str">
        <f>IF(I38=0,"",I38*H38)</f>
        <v/>
      </c>
      <c r="K38" s="72"/>
      <c r="L38" s="102">
        <f>ROUND((ROUND(H38,3))*(ROUND(K38,2)),2)</f>
        <v>0</v>
      </c>
    </row>
    <row r="39" spans="1:12" s="1" customFormat="1" ht="191.25" x14ac:dyDescent="0.25">
      <c r="A39" s="5" t="s">
        <v>6</v>
      </c>
      <c r="B39" s="16"/>
      <c r="C39" s="12"/>
      <c r="D39" s="12"/>
      <c r="E39" s="12"/>
      <c r="F39" s="68" t="s">
        <v>167</v>
      </c>
      <c r="G39" s="6"/>
      <c r="H39" s="6"/>
      <c r="I39" s="6"/>
      <c r="J39" s="6"/>
      <c r="K39" s="6"/>
      <c r="L39" s="17"/>
    </row>
    <row r="40" spans="1:12" s="1" customFormat="1" ht="12.75" customHeight="1" x14ac:dyDescent="0.25">
      <c r="A40" s="5" t="s">
        <v>8</v>
      </c>
      <c r="B40" s="16"/>
      <c r="C40" s="12"/>
      <c r="D40" s="12"/>
      <c r="E40" s="12"/>
      <c r="F40" s="66" t="s">
        <v>85</v>
      </c>
      <c r="G40" s="6"/>
      <c r="H40" s="6"/>
      <c r="I40" s="6"/>
      <c r="J40" s="6"/>
      <c r="K40" s="6"/>
      <c r="L40" s="17"/>
    </row>
    <row r="41" spans="1:12" s="1" customFormat="1" ht="12.75" customHeight="1" thickBot="1" x14ac:dyDescent="0.3">
      <c r="A41" s="5" t="s">
        <v>9</v>
      </c>
      <c r="B41" s="18"/>
      <c r="C41" s="14"/>
      <c r="D41" s="14"/>
      <c r="E41" s="14"/>
      <c r="F41" s="91" t="s">
        <v>99</v>
      </c>
      <c r="G41" s="7"/>
      <c r="H41" s="7"/>
      <c r="I41" s="7"/>
      <c r="J41" s="7"/>
      <c r="K41" s="7"/>
      <c r="L41" s="19"/>
    </row>
    <row r="42" spans="1:12" s="1" customFormat="1" ht="13.5" customHeight="1" thickBot="1" x14ac:dyDescent="0.3">
      <c r="A42" s="5" t="s">
        <v>7</v>
      </c>
      <c r="B42" s="101">
        <f>1+MAX($B$13:B41)</f>
        <v>8</v>
      </c>
      <c r="C42" s="64" t="s">
        <v>121</v>
      </c>
      <c r="D42" s="73"/>
      <c r="E42" s="65" t="s">
        <v>94</v>
      </c>
      <c r="F42" s="67" t="s">
        <v>142</v>
      </c>
      <c r="G42" s="65" t="s">
        <v>108</v>
      </c>
      <c r="H42" s="70">
        <v>30</v>
      </c>
      <c r="I42" s="65"/>
      <c r="J42" s="71" t="str">
        <f>IF(I42=0,"",I42*H42)</f>
        <v/>
      </c>
      <c r="K42" s="72"/>
      <c r="L42" s="102">
        <f>ROUND((ROUND(H42,3))*(ROUND(K42,2)),2)</f>
        <v>0</v>
      </c>
    </row>
    <row r="43" spans="1:12" s="1" customFormat="1" ht="22.5" x14ac:dyDescent="0.25">
      <c r="A43" s="5" t="s">
        <v>6</v>
      </c>
      <c r="B43" s="16"/>
      <c r="C43" s="12"/>
      <c r="D43" s="12"/>
      <c r="E43" s="12"/>
      <c r="F43" s="68" t="s">
        <v>168</v>
      </c>
      <c r="G43" s="6"/>
      <c r="H43" s="6"/>
      <c r="I43" s="6"/>
      <c r="J43" s="6"/>
      <c r="K43" s="6"/>
      <c r="L43" s="17"/>
    </row>
    <row r="44" spans="1:12" s="1" customFormat="1" ht="12.75" customHeight="1" x14ac:dyDescent="0.25">
      <c r="A44" s="5" t="s">
        <v>8</v>
      </c>
      <c r="B44" s="16"/>
      <c r="C44" s="12"/>
      <c r="D44" s="12"/>
      <c r="E44" s="12"/>
      <c r="F44" s="66" t="s">
        <v>85</v>
      </c>
      <c r="G44" s="6"/>
      <c r="H44" s="6"/>
      <c r="I44" s="6"/>
      <c r="J44" s="6"/>
      <c r="K44" s="6"/>
      <c r="L44" s="17"/>
    </row>
    <row r="45" spans="1:12" s="1" customFormat="1" ht="12.75" customHeight="1" thickBot="1" x14ac:dyDescent="0.3">
      <c r="A45" s="5" t="s">
        <v>9</v>
      </c>
      <c r="B45" s="18"/>
      <c r="C45" s="14"/>
      <c r="D45" s="14"/>
      <c r="E45" s="14"/>
      <c r="F45" s="91" t="s">
        <v>99</v>
      </c>
      <c r="G45" s="7"/>
      <c r="H45" s="7"/>
      <c r="I45" s="7"/>
      <c r="J45" s="7"/>
      <c r="K45" s="7"/>
      <c r="L45" s="19"/>
    </row>
    <row r="46" spans="1:12" s="1" customFormat="1" ht="13.5" customHeight="1" thickBot="1" x14ac:dyDescent="0.3">
      <c r="A46" s="5" t="s">
        <v>7</v>
      </c>
      <c r="B46" s="101">
        <f>1+MAX($B$13:B45)</f>
        <v>9</v>
      </c>
      <c r="C46" s="64" t="s">
        <v>122</v>
      </c>
      <c r="D46" s="73"/>
      <c r="E46" s="65" t="s">
        <v>94</v>
      </c>
      <c r="F46" s="67" t="s">
        <v>143</v>
      </c>
      <c r="G46" s="65" t="s">
        <v>109</v>
      </c>
      <c r="H46" s="70">
        <v>1</v>
      </c>
      <c r="I46" s="65"/>
      <c r="J46" s="71" t="str">
        <f>IF(I46=0,"",I46*H46)</f>
        <v/>
      </c>
      <c r="K46" s="72"/>
      <c r="L46" s="102">
        <f>ROUND((ROUND(H46,3))*(ROUND(K46,2)),2)</f>
        <v>0</v>
      </c>
    </row>
    <row r="47" spans="1:12" s="1" customFormat="1" ht="191.25" x14ac:dyDescent="0.25">
      <c r="A47" s="5" t="s">
        <v>6</v>
      </c>
      <c r="B47" s="16"/>
      <c r="C47" s="12"/>
      <c r="D47" s="12"/>
      <c r="E47" s="12"/>
      <c r="F47" s="68" t="s">
        <v>169</v>
      </c>
      <c r="G47" s="6"/>
      <c r="H47" s="6"/>
      <c r="I47" s="6"/>
      <c r="J47" s="6"/>
      <c r="K47" s="6"/>
      <c r="L47" s="17"/>
    </row>
    <row r="48" spans="1:12" s="1" customFormat="1" ht="12.75" customHeight="1" x14ac:dyDescent="0.25">
      <c r="A48" s="5" t="s">
        <v>8</v>
      </c>
      <c r="B48" s="16"/>
      <c r="C48" s="12"/>
      <c r="D48" s="12"/>
      <c r="E48" s="12"/>
      <c r="F48" s="66" t="s">
        <v>85</v>
      </c>
      <c r="G48" s="6"/>
      <c r="H48" s="6"/>
      <c r="I48" s="6"/>
      <c r="J48" s="6"/>
      <c r="K48" s="6"/>
      <c r="L48" s="17"/>
    </row>
    <row r="49" spans="1:12" s="1" customFormat="1" ht="12.75" customHeight="1" thickBot="1" x14ac:dyDescent="0.3">
      <c r="A49" s="5" t="s">
        <v>9</v>
      </c>
      <c r="B49" s="18"/>
      <c r="C49" s="14"/>
      <c r="D49" s="14"/>
      <c r="E49" s="14"/>
      <c r="F49" s="91" t="s">
        <v>99</v>
      </c>
      <c r="G49" s="7"/>
      <c r="H49" s="7"/>
      <c r="I49" s="7"/>
      <c r="J49" s="7"/>
      <c r="K49" s="7"/>
      <c r="L49" s="19"/>
    </row>
    <row r="50" spans="1:12" s="1" customFormat="1" ht="23.25" thickBot="1" x14ac:dyDescent="0.3">
      <c r="A50" s="5" t="s">
        <v>7</v>
      </c>
      <c r="B50" s="101">
        <f>1+MAX($B$13:B49)</f>
        <v>10</v>
      </c>
      <c r="C50" s="64" t="s">
        <v>101</v>
      </c>
      <c r="D50" s="73"/>
      <c r="E50" s="65" t="s">
        <v>94</v>
      </c>
      <c r="F50" s="67" t="s">
        <v>144</v>
      </c>
      <c r="G50" s="65" t="s">
        <v>110</v>
      </c>
      <c r="H50" s="70">
        <v>16</v>
      </c>
      <c r="I50" s="65"/>
      <c r="J50" s="71" t="str">
        <f>IF(I50=0,"",I50*H50)</f>
        <v/>
      </c>
      <c r="K50" s="72"/>
      <c r="L50" s="102">
        <f>ROUND((ROUND(H50,3))*(ROUND(K50,2)),2)</f>
        <v>0</v>
      </c>
    </row>
    <row r="51" spans="1:12" s="1" customFormat="1" ht="67.5" x14ac:dyDescent="0.25">
      <c r="A51" s="5" t="s">
        <v>6</v>
      </c>
      <c r="B51" s="16"/>
      <c r="C51" s="12"/>
      <c r="D51" s="12"/>
      <c r="E51" s="12"/>
      <c r="F51" s="68" t="s">
        <v>170</v>
      </c>
      <c r="G51" s="6"/>
      <c r="H51" s="6"/>
      <c r="I51" s="6"/>
      <c r="J51" s="6"/>
      <c r="K51" s="6"/>
      <c r="L51" s="17"/>
    </row>
    <row r="52" spans="1:12" s="1" customFormat="1" ht="12.75" customHeight="1" x14ac:dyDescent="0.25">
      <c r="A52" s="5" t="s">
        <v>8</v>
      </c>
      <c r="B52" s="16"/>
      <c r="C52" s="12"/>
      <c r="D52" s="12"/>
      <c r="E52" s="12"/>
      <c r="F52" s="66" t="s">
        <v>85</v>
      </c>
      <c r="G52" s="6"/>
      <c r="H52" s="6"/>
      <c r="I52" s="6"/>
      <c r="J52" s="6"/>
      <c r="K52" s="6"/>
      <c r="L52" s="17"/>
    </row>
    <row r="53" spans="1:12" s="1" customFormat="1" ht="12.75" customHeight="1" thickBot="1" x14ac:dyDescent="0.3">
      <c r="A53" s="5" t="s">
        <v>9</v>
      </c>
      <c r="B53" s="18"/>
      <c r="C53" s="14"/>
      <c r="D53" s="14"/>
      <c r="E53" s="14"/>
      <c r="F53" s="91" t="s">
        <v>99</v>
      </c>
      <c r="G53" s="7"/>
      <c r="H53" s="7"/>
      <c r="I53" s="7"/>
      <c r="J53" s="7"/>
      <c r="K53" s="7"/>
      <c r="L53" s="19"/>
    </row>
    <row r="54" spans="1:12" s="1" customFormat="1" ht="23.25" thickBot="1" x14ac:dyDescent="0.3">
      <c r="A54" s="5" t="s">
        <v>7</v>
      </c>
      <c r="B54" s="101">
        <f>1+MAX($B$13:B53)</f>
        <v>11</v>
      </c>
      <c r="C54" s="64" t="s">
        <v>102</v>
      </c>
      <c r="D54" s="73"/>
      <c r="E54" s="65" t="s">
        <v>94</v>
      </c>
      <c r="F54" s="67" t="s">
        <v>145</v>
      </c>
      <c r="G54" s="65" t="s">
        <v>111</v>
      </c>
      <c r="H54" s="70">
        <v>4</v>
      </c>
      <c r="I54" s="65"/>
      <c r="J54" s="71" t="str">
        <f>IF(I54=0,"",I54*H54)</f>
        <v/>
      </c>
      <c r="K54" s="72"/>
      <c r="L54" s="102">
        <f>ROUND((ROUND(H54,3))*(ROUND(K54,2)),2)</f>
        <v>0</v>
      </c>
    </row>
    <row r="55" spans="1:12" s="1" customFormat="1" ht="90" x14ac:dyDescent="0.25">
      <c r="A55" s="5" t="s">
        <v>6</v>
      </c>
      <c r="B55" s="16"/>
      <c r="C55" s="12"/>
      <c r="D55" s="12"/>
      <c r="E55" s="12"/>
      <c r="F55" s="68" t="s">
        <v>171</v>
      </c>
      <c r="G55" s="6"/>
      <c r="H55" s="6"/>
      <c r="I55" s="6"/>
      <c r="J55" s="6"/>
      <c r="K55" s="6"/>
      <c r="L55" s="17"/>
    </row>
    <row r="56" spans="1:12" s="1" customFormat="1" ht="12.75" customHeight="1" x14ac:dyDescent="0.25">
      <c r="A56" s="5" t="s">
        <v>8</v>
      </c>
      <c r="B56" s="16"/>
      <c r="C56" s="12"/>
      <c r="D56" s="12"/>
      <c r="E56" s="12"/>
      <c r="F56" s="66" t="s">
        <v>85</v>
      </c>
      <c r="G56" s="6"/>
      <c r="H56" s="6"/>
      <c r="I56" s="6"/>
      <c r="J56" s="6"/>
      <c r="K56" s="6"/>
      <c r="L56" s="17"/>
    </row>
    <row r="57" spans="1:12" s="1" customFormat="1" ht="12.75" customHeight="1" thickBot="1" x14ac:dyDescent="0.3">
      <c r="A57" s="5" t="s">
        <v>9</v>
      </c>
      <c r="B57" s="18"/>
      <c r="C57" s="14"/>
      <c r="D57" s="14"/>
      <c r="E57" s="14"/>
      <c r="F57" s="91" t="s">
        <v>99</v>
      </c>
      <c r="G57" s="7"/>
      <c r="H57" s="7"/>
      <c r="I57" s="7"/>
      <c r="J57" s="7"/>
      <c r="K57" s="7"/>
      <c r="L57" s="19"/>
    </row>
    <row r="58" spans="1:12" s="1" customFormat="1" ht="13.5" customHeight="1" thickBot="1" x14ac:dyDescent="0.3">
      <c r="A58" s="5" t="s">
        <v>7</v>
      </c>
      <c r="B58" s="101">
        <f>1+MAX($B$13:B57)</f>
        <v>12</v>
      </c>
      <c r="C58" s="64" t="s">
        <v>103</v>
      </c>
      <c r="D58" s="73"/>
      <c r="E58" s="65" t="s">
        <v>94</v>
      </c>
      <c r="F58" s="67" t="s">
        <v>146</v>
      </c>
      <c r="G58" s="65" t="s">
        <v>110</v>
      </c>
      <c r="H58" s="70">
        <v>116</v>
      </c>
      <c r="I58" s="65"/>
      <c r="J58" s="71" t="str">
        <f>IF(I58=0,"",I58*H58)</f>
        <v/>
      </c>
      <c r="K58" s="72"/>
      <c r="L58" s="102">
        <f>ROUND((ROUND(H58,3))*(ROUND(K58,2)),2)</f>
        <v>0</v>
      </c>
    </row>
    <row r="59" spans="1:12" s="1" customFormat="1" ht="67.5" x14ac:dyDescent="0.25">
      <c r="A59" s="5" t="s">
        <v>6</v>
      </c>
      <c r="B59" s="16"/>
      <c r="C59" s="12"/>
      <c r="D59" s="12"/>
      <c r="E59" s="12"/>
      <c r="F59" s="68" t="s">
        <v>172</v>
      </c>
      <c r="G59" s="6"/>
      <c r="H59" s="6"/>
      <c r="I59" s="6"/>
      <c r="J59" s="6"/>
      <c r="K59" s="6"/>
      <c r="L59" s="17"/>
    </row>
    <row r="60" spans="1:12" s="1" customFormat="1" ht="12.75" customHeight="1" x14ac:dyDescent="0.25">
      <c r="A60" s="5" t="s">
        <v>8</v>
      </c>
      <c r="B60" s="16"/>
      <c r="C60" s="12"/>
      <c r="D60" s="12"/>
      <c r="E60" s="12"/>
      <c r="F60" s="66" t="s">
        <v>85</v>
      </c>
      <c r="G60" s="6"/>
      <c r="H60" s="6"/>
      <c r="I60" s="6"/>
      <c r="J60" s="6"/>
      <c r="K60" s="6"/>
      <c r="L60" s="17"/>
    </row>
    <row r="61" spans="1:12" s="1" customFormat="1" ht="12.75" customHeight="1" thickBot="1" x14ac:dyDescent="0.3">
      <c r="A61" s="5" t="s">
        <v>9</v>
      </c>
      <c r="B61" s="18"/>
      <c r="C61" s="14"/>
      <c r="D61" s="14"/>
      <c r="E61" s="14"/>
      <c r="F61" s="91" t="s">
        <v>99</v>
      </c>
      <c r="G61" s="7"/>
      <c r="H61" s="7"/>
      <c r="I61" s="7"/>
      <c r="J61" s="7"/>
      <c r="K61" s="7"/>
      <c r="L61" s="19"/>
    </row>
    <row r="62" spans="1:12" s="1" customFormat="1" ht="13.5" customHeight="1" thickBot="1" x14ac:dyDescent="0.3">
      <c r="A62" s="5" t="s">
        <v>7</v>
      </c>
      <c r="B62" s="101">
        <f>1+MAX($B$13:B61)</f>
        <v>13</v>
      </c>
      <c r="C62" s="64" t="s">
        <v>104</v>
      </c>
      <c r="D62" s="73"/>
      <c r="E62" s="65" t="s">
        <v>94</v>
      </c>
      <c r="F62" s="67" t="s">
        <v>147</v>
      </c>
      <c r="G62" s="65" t="s">
        <v>111</v>
      </c>
      <c r="H62" s="70">
        <v>9</v>
      </c>
      <c r="I62" s="65"/>
      <c r="J62" s="71" t="str">
        <f>IF(I62=0,"",I62*H62)</f>
        <v/>
      </c>
      <c r="K62" s="72"/>
      <c r="L62" s="102">
        <f>ROUND((ROUND(H62,3))*(ROUND(K62,2)),2)</f>
        <v>0</v>
      </c>
    </row>
    <row r="63" spans="1:12" s="1" customFormat="1" ht="78.75" x14ac:dyDescent="0.25">
      <c r="A63" s="5" t="s">
        <v>6</v>
      </c>
      <c r="B63" s="16"/>
      <c r="C63" s="12"/>
      <c r="D63" s="12"/>
      <c r="E63" s="12"/>
      <c r="F63" s="68" t="s">
        <v>173</v>
      </c>
      <c r="G63" s="6"/>
      <c r="H63" s="6"/>
      <c r="I63" s="6"/>
      <c r="J63" s="6"/>
      <c r="K63" s="6"/>
      <c r="L63" s="17"/>
    </row>
    <row r="64" spans="1:12" s="1" customFormat="1" ht="12.75" customHeight="1" x14ac:dyDescent="0.25">
      <c r="A64" s="5" t="s">
        <v>8</v>
      </c>
      <c r="B64" s="16"/>
      <c r="C64" s="12"/>
      <c r="D64" s="12"/>
      <c r="E64" s="12"/>
      <c r="F64" s="66" t="s">
        <v>85</v>
      </c>
      <c r="G64" s="6"/>
      <c r="H64" s="6"/>
      <c r="I64" s="6"/>
      <c r="J64" s="6"/>
      <c r="K64" s="6"/>
      <c r="L64" s="17"/>
    </row>
    <row r="65" spans="1:12" s="1" customFormat="1" ht="12.75" customHeight="1" thickBot="1" x14ac:dyDescent="0.3">
      <c r="A65" s="5" t="s">
        <v>9</v>
      </c>
      <c r="B65" s="18"/>
      <c r="C65" s="14"/>
      <c r="D65" s="14"/>
      <c r="E65" s="14"/>
      <c r="F65" s="91" t="s">
        <v>99</v>
      </c>
      <c r="G65" s="7"/>
      <c r="H65" s="7"/>
      <c r="I65" s="7"/>
      <c r="J65" s="7"/>
      <c r="K65" s="7"/>
      <c r="L65" s="19"/>
    </row>
    <row r="66" spans="1:12" s="1" customFormat="1" ht="13.5" customHeight="1" thickBot="1" x14ac:dyDescent="0.3">
      <c r="A66" s="5" t="s">
        <v>7</v>
      </c>
      <c r="B66" s="101">
        <f>1+MAX($B$13:B65)</f>
        <v>14</v>
      </c>
      <c r="C66" s="64" t="s">
        <v>105</v>
      </c>
      <c r="D66" s="73"/>
      <c r="E66" s="65" t="s">
        <v>94</v>
      </c>
      <c r="F66" s="67" t="s">
        <v>148</v>
      </c>
      <c r="G66" s="65" t="s">
        <v>110</v>
      </c>
      <c r="H66" s="70">
        <v>210</v>
      </c>
      <c r="I66" s="65"/>
      <c r="J66" s="71" t="str">
        <f>IF(I66=0,"",I66*H66)</f>
        <v/>
      </c>
      <c r="K66" s="72"/>
      <c r="L66" s="102">
        <f>ROUND((ROUND(H66,3))*(ROUND(K66,2)),2)</f>
        <v>0</v>
      </c>
    </row>
    <row r="67" spans="1:12" s="1" customFormat="1" ht="78.75" x14ac:dyDescent="0.25">
      <c r="A67" s="5" t="s">
        <v>6</v>
      </c>
      <c r="B67" s="16"/>
      <c r="C67" s="12"/>
      <c r="D67" s="12"/>
      <c r="E67" s="12"/>
      <c r="F67" s="68" t="s">
        <v>174</v>
      </c>
      <c r="G67" s="6"/>
      <c r="H67" s="6"/>
      <c r="I67" s="6"/>
      <c r="J67" s="6"/>
      <c r="K67" s="6"/>
      <c r="L67" s="17"/>
    </row>
    <row r="68" spans="1:12" s="1" customFormat="1" ht="12.75" customHeight="1" x14ac:dyDescent="0.25">
      <c r="A68" s="5" t="s">
        <v>8</v>
      </c>
      <c r="B68" s="16"/>
      <c r="C68" s="12"/>
      <c r="D68" s="12"/>
      <c r="E68" s="12"/>
      <c r="F68" s="66" t="s">
        <v>85</v>
      </c>
      <c r="G68" s="6"/>
      <c r="H68" s="6"/>
      <c r="I68" s="6"/>
      <c r="J68" s="6"/>
      <c r="K68" s="6"/>
      <c r="L68" s="17"/>
    </row>
    <row r="69" spans="1:12" s="1" customFormat="1" ht="12.75" customHeight="1" thickBot="1" x14ac:dyDescent="0.3">
      <c r="A69" s="5" t="s">
        <v>9</v>
      </c>
      <c r="B69" s="18"/>
      <c r="C69" s="14"/>
      <c r="D69" s="14"/>
      <c r="E69" s="14"/>
      <c r="F69" s="91" t="s">
        <v>99</v>
      </c>
      <c r="G69" s="7"/>
      <c r="H69" s="7"/>
      <c r="I69" s="7"/>
      <c r="J69" s="7"/>
      <c r="K69" s="7"/>
      <c r="L69" s="19"/>
    </row>
    <row r="70" spans="1:12" s="1" customFormat="1" ht="13.5" customHeight="1" thickBot="1" x14ac:dyDescent="0.3">
      <c r="A70" s="5" t="s">
        <v>7</v>
      </c>
      <c r="B70" s="101">
        <f>1+MAX($B$13:B69)</f>
        <v>15</v>
      </c>
      <c r="C70" s="64" t="s">
        <v>106</v>
      </c>
      <c r="D70" s="73"/>
      <c r="E70" s="65" t="s">
        <v>94</v>
      </c>
      <c r="F70" s="67" t="s">
        <v>149</v>
      </c>
      <c r="G70" s="65" t="s">
        <v>111</v>
      </c>
      <c r="H70" s="70">
        <v>6</v>
      </c>
      <c r="I70" s="65"/>
      <c r="J70" s="71" t="str">
        <f>IF(I70=0,"",I70*H70)</f>
        <v/>
      </c>
      <c r="K70" s="72"/>
      <c r="L70" s="102">
        <f>ROUND((ROUND(H70,3))*(ROUND(K70,2)),2)</f>
        <v>0</v>
      </c>
    </row>
    <row r="71" spans="1:12" s="1" customFormat="1" ht="67.5" x14ac:dyDescent="0.25">
      <c r="A71" s="5" t="s">
        <v>6</v>
      </c>
      <c r="B71" s="16"/>
      <c r="C71" s="12"/>
      <c r="D71" s="12"/>
      <c r="E71" s="12"/>
      <c r="F71" s="68" t="s">
        <v>175</v>
      </c>
      <c r="G71" s="6"/>
      <c r="H71" s="6"/>
      <c r="I71" s="6"/>
      <c r="J71" s="6"/>
      <c r="K71" s="6"/>
      <c r="L71" s="17"/>
    </row>
    <row r="72" spans="1:12" s="1" customFormat="1" ht="12.75" customHeight="1" x14ac:dyDescent="0.25">
      <c r="A72" s="5" t="s">
        <v>8</v>
      </c>
      <c r="B72" s="16"/>
      <c r="C72" s="12"/>
      <c r="D72" s="12"/>
      <c r="E72" s="12"/>
      <c r="F72" s="66" t="s">
        <v>85</v>
      </c>
      <c r="G72" s="6"/>
      <c r="H72" s="6"/>
      <c r="I72" s="6"/>
      <c r="J72" s="6"/>
      <c r="K72" s="6"/>
      <c r="L72" s="17"/>
    </row>
    <row r="73" spans="1:12" s="1" customFormat="1" ht="12.75" customHeight="1" thickBot="1" x14ac:dyDescent="0.3">
      <c r="A73" s="5" t="s">
        <v>9</v>
      </c>
      <c r="B73" s="18"/>
      <c r="C73" s="14"/>
      <c r="D73" s="14"/>
      <c r="E73" s="14"/>
      <c r="F73" s="91" t="s">
        <v>99</v>
      </c>
      <c r="G73" s="7"/>
      <c r="H73" s="7"/>
      <c r="I73" s="7"/>
      <c r="J73" s="7"/>
      <c r="K73" s="7"/>
      <c r="L73" s="19"/>
    </row>
    <row r="74" spans="1:12" s="1" customFormat="1" ht="13.5" customHeight="1" thickBot="1" x14ac:dyDescent="0.3">
      <c r="A74" s="5" t="s">
        <v>7</v>
      </c>
      <c r="B74" s="101">
        <f>1+MAX($B$13:B73)</f>
        <v>16</v>
      </c>
      <c r="C74" s="64" t="s">
        <v>107</v>
      </c>
      <c r="D74" s="73"/>
      <c r="E74" s="65" t="s">
        <v>94</v>
      </c>
      <c r="F74" s="67" t="s">
        <v>150</v>
      </c>
      <c r="G74" s="65" t="s">
        <v>111</v>
      </c>
      <c r="H74" s="70">
        <v>2</v>
      </c>
      <c r="I74" s="65"/>
      <c r="J74" s="71" t="str">
        <f>IF(I74=0,"",I74*H74)</f>
        <v/>
      </c>
      <c r="K74" s="72"/>
      <c r="L74" s="102">
        <f>ROUND((ROUND(H74,3))*(ROUND(K74,2)),2)</f>
        <v>0</v>
      </c>
    </row>
    <row r="75" spans="1:12" s="1" customFormat="1" ht="67.5" x14ac:dyDescent="0.25">
      <c r="A75" s="5" t="s">
        <v>6</v>
      </c>
      <c r="B75" s="16"/>
      <c r="C75" s="12"/>
      <c r="D75" s="12"/>
      <c r="E75" s="12"/>
      <c r="F75" s="68" t="s">
        <v>175</v>
      </c>
      <c r="G75" s="6"/>
      <c r="H75" s="6"/>
      <c r="I75" s="6"/>
      <c r="J75" s="6"/>
      <c r="K75" s="6"/>
      <c r="L75" s="17"/>
    </row>
    <row r="76" spans="1:12" s="1" customFormat="1" ht="12.75" customHeight="1" x14ac:dyDescent="0.25">
      <c r="A76" s="5" t="s">
        <v>8</v>
      </c>
      <c r="B76" s="16"/>
      <c r="C76" s="12"/>
      <c r="D76" s="12"/>
      <c r="E76" s="12"/>
      <c r="F76" s="66" t="s">
        <v>85</v>
      </c>
      <c r="G76" s="6"/>
      <c r="H76" s="6"/>
      <c r="I76" s="6"/>
      <c r="J76" s="6"/>
      <c r="K76" s="6"/>
      <c r="L76" s="17"/>
    </row>
    <row r="77" spans="1:12" s="1" customFormat="1" ht="12.75" customHeight="1" thickBot="1" x14ac:dyDescent="0.3">
      <c r="A77" s="5" t="s">
        <v>9</v>
      </c>
      <c r="B77" s="18"/>
      <c r="C77" s="14"/>
      <c r="D77" s="14"/>
      <c r="E77" s="14"/>
      <c r="F77" s="91" t="s">
        <v>99</v>
      </c>
      <c r="G77" s="7"/>
      <c r="H77" s="7"/>
      <c r="I77" s="7"/>
      <c r="J77" s="7"/>
      <c r="K77" s="7"/>
      <c r="L77" s="19"/>
    </row>
    <row r="78" spans="1:12" s="1" customFormat="1" ht="13.5" customHeight="1" thickBot="1" x14ac:dyDescent="0.3">
      <c r="A78" s="5" t="s">
        <v>7</v>
      </c>
      <c r="B78" s="101">
        <f>1+MAX($B$13:B77)</f>
        <v>17</v>
      </c>
      <c r="C78" s="64" t="s">
        <v>123</v>
      </c>
      <c r="D78" s="73"/>
      <c r="E78" s="65" t="s">
        <v>94</v>
      </c>
      <c r="F78" s="67" t="s">
        <v>151</v>
      </c>
      <c r="G78" s="65" t="s">
        <v>110</v>
      </c>
      <c r="H78" s="70">
        <v>120</v>
      </c>
      <c r="I78" s="65"/>
      <c r="J78" s="71" t="str">
        <f>IF(I78=0,"",I78*H78)</f>
        <v/>
      </c>
      <c r="K78" s="72"/>
      <c r="L78" s="102">
        <f>ROUND((ROUND(H78,3))*(ROUND(K78,2)),2)</f>
        <v>0</v>
      </c>
    </row>
    <row r="79" spans="1:12" s="1" customFormat="1" ht="67.5" x14ac:dyDescent="0.25">
      <c r="A79" s="5" t="s">
        <v>6</v>
      </c>
      <c r="B79" s="16"/>
      <c r="C79" s="12"/>
      <c r="D79" s="12"/>
      <c r="E79" s="12"/>
      <c r="F79" s="68" t="s">
        <v>176</v>
      </c>
      <c r="G79" s="6"/>
      <c r="H79" s="6"/>
      <c r="I79" s="6"/>
      <c r="J79" s="6"/>
      <c r="K79" s="6"/>
      <c r="L79" s="17"/>
    </row>
    <row r="80" spans="1:12" s="1" customFormat="1" ht="12.75" customHeight="1" x14ac:dyDescent="0.25">
      <c r="A80" s="5" t="s">
        <v>8</v>
      </c>
      <c r="B80" s="16"/>
      <c r="C80" s="12"/>
      <c r="D80" s="12"/>
      <c r="E80" s="12"/>
      <c r="F80" s="66" t="s">
        <v>85</v>
      </c>
      <c r="G80" s="6"/>
      <c r="H80" s="6"/>
      <c r="I80" s="6"/>
      <c r="J80" s="6"/>
      <c r="K80" s="6"/>
      <c r="L80" s="17"/>
    </row>
    <row r="81" spans="1:12" s="1" customFormat="1" ht="12.75" customHeight="1" thickBot="1" x14ac:dyDescent="0.3">
      <c r="A81" s="5" t="s">
        <v>9</v>
      </c>
      <c r="B81" s="18"/>
      <c r="C81" s="14"/>
      <c r="D81" s="14"/>
      <c r="E81" s="14"/>
      <c r="F81" s="91" t="s">
        <v>99</v>
      </c>
      <c r="G81" s="7"/>
      <c r="H81" s="7"/>
      <c r="I81" s="7"/>
      <c r="J81" s="7"/>
      <c r="K81" s="7"/>
      <c r="L81" s="19"/>
    </row>
    <row r="82" spans="1:12" s="1" customFormat="1" ht="13.5" customHeight="1" thickBot="1" x14ac:dyDescent="0.3">
      <c r="A82" s="5" t="s">
        <v>7</v>
      </c>
      <c r="B82" s="101">
        <f>1+MAX($B$13:B81)</f>
        <v>18</v>
      </c>
      <c r="C82" s="64" t="s">
        <v>124</v>
      </c>
      <c r="D82" s="73"/>
      <c r="E82" s="65" t="s">
        <v>94</v>
      </c>
      <c r="F82" s="67" t="s">
        <v>152</v>
      </c>
      <c r="G82" s="65" t="s">
        <v>110</v>
      </c>
      <c r="H82" s="70">
        <v>120</v>
      </c>
      <c r="I82" s="65"/>
      <c r="J82" s="71" t="str">
        <f>IF(I82=0,"",I82*H82)</f>
        <v/>
      </c>
      <c r="K82" s="72"/>
      <c r="L82" s="102">
        <f>ROUND((ROUND(H82,3))*(ROUND(K82,2)),2)</f>
        <v>0</v>
      </c>
    </row>
    <row r="83" spans="1:12" s="1" customFormat="1" ht="67.5" x14ac:dyDescent="0.25">
      <c r="A83" s="5" t="s">
        <v>6</v>
      </c>
      <c r="B83" s="16"/>
      <c r="C83" s="12"/>
      <c r="D83" s="12"/>
      <c r="E83" s="12"/>
      <c r="F83" s="68" t="s">
        <v>177</v>
      </c>
      <c r="G83" s="6"/>
      <c r="H83" s="6"/>
      <c r="I83" s="6"/>
      <c r="J83" s="6"/>
      <c r="K83" s="6"/>
      <c r="L83" s="17"/>
    </row>
    <row r="84" spans="1:12" s="1" customFormat="1" ht="12.75" customHeight="1" x14ac:dyDescent="0.25">
      <c r="A84" s="5" t="s">
        <v>8</v>
      </c>
      <c r="B84" s="16"/>
      <c r="C84" s="12"/>
      <c r="D84" s="12"/>
      <c r="E84" s="12"/>
      <c r="F84" s="66" t="s">
        <v>85</v>
      </c>
      <c r="G84" s="6"/>
      <c r="H84" s="6"/>
      <c r="I84" s="6"/>
      <c r="J84" s="6"/>
      <c r="K84" s="6"/>
      <c r="L84" s="17"/>
    </row>
    <row r="85" spans="1:12" s="1" customFormat="1" ht="12.75" customHeight="1" thickBot="1" x14ac:dyDescent="0.3">
      <c r="A85" s="5" t="s">
        <v>9</v>
      </c>
      <c r="B85" s="18"/>
      <c r="C85" s="14"/>
      <c r="D85" s="14"/>
      <c r="E85" s="14"/>
      <c r="F85" s="91" t="s">
        <v>99</v>
      </c>
      <c r="G85" s="7"/>
      <c r="H85" s="7"/>
      <c r="I85" s="7"/>
      <c r="J85" s="7"/>
      <c r="K85" s="7"/>
      <c r="L85" s="19"/>
    </row>
    <row r="86" spans="1:12" s="1" customFormat="1" ht="13.5" customHeight="1" thickBot="1" x14ac:dyDescent="0.3">
      <c r="A86" s="5" t="s">
        <v>7</v>
      </c>
      <c r="B86" s="101">
        <f>1+MAX($B$13:B85)</f>
        <v>19</v>
      </c>
      <c r="C86" s="64" t="s">
        <v>125</v>
      </c>
      <c r="D86" s="73"/>
      <c r="E86" s="65" t="s">
        <v>94</v>
      </c>
      <c r="F86" s="67" t="s">
        <v>153</v>
      </c>
      <c r="G86" s="65" t="s">
        <v>111</v>
      </c>
      <c r="H86" s="70">
        <v>1</v>
      </c>
      <c r="I86" s="65"/>
      <c r="J86" s="71" t="str">
        <f>IF(I86=0,"",I86*H86)</f>
        <v/>
      </c>
      <c r="K86" s="72"/>
      <c r="L86" s="102">
        <f>ROUND((ROUND(H86,3))*(ROUND(K86,2)),2)</f>
        <v>0</v>
      </c>
    </row>
    <row r="87" spans="1:12" s="1" customFormat="1" ht="101.25" x14ac:dyDescent="0.25">
      <c r="A87" s="5" t="s">
        <v>6</v>
      </c>
      <c r="B87" s="16"/>
      <c r="C87" s="12"/>
      <c r="D87" s="12"/>
      <c r="E87" s="12"/>
      <c r="F87" s="68" t="s">
        <v>178</v>
      </c>
      <c r="G87" s="6"/>
      <c r="H87" s="6"/>
      <c r="I87" s="6"/>
      <c r="J87" s="6"/>
      <c r="K87" s="6"/>
      <c r="L87" s="17"/>
    </row>
    <row r="88" spans="1:12" s="1" customFormat="1" ht="12.75" customHeight="1" x14ac:dyDescent="0.25">
      <c r="A88" s="5" t="s">
        <v>8</v>
      </c>
      <c r="B88" s="16"/>
      <c r="C88" s="12"/>
      <c r="D88" s="12"/>
      <c r="E88" s="12"/>
      <c r="F88" s="66" t="s">
        <v>85</v>
      </c>
      <c r="G88" s="6"/>
      <c r="H88" s="6"/>
      <c r="I88" s="6"/>
      <c r="J88" s="6"/>
      <c r="K88" s="6"/>
      <c r="L88" s="17"/>
    </row>
    <row r="89" spans="1:12" s="1" customFormat="1" ht="12.75" customHeight="1" thickBot="1" x14ac:dyDescent="0.3">
      <c r="A89" s="5" t="s">
        <v>9</v>
      </c>
      <c r="B89" s="18"/>
      <c r="C89" s="14"/>
      <c r="D89" s="14"/>
      <c r="E89" s="14"/>
      <c r="F89" s="91" t="s">
        <v>99</v>
      </c>
      <c r="G89" s="7"/>
      <c r="H89" s="7"/>
      <c r="I89" s="7"/>
      <c r="J89" s="7"/>
      <c r="K89" s="7"/>
      <c r="L89" s="19"/>
    </row>
    <row r="90" spans="1:12" s="1" customFormat="1" ht="13.5" customHeight="1" thickBot="1" x14ac:dyDescent="0.3">
      <c r="A90" s="5" t="s">
        <v>7</v>
      </c>
      <c r="B90" s="101">
        <f>1+MAX($B$13:B89)</f>
        <v>20</v>
      </c>
      <c r="C90" s="64" t="s">
        <v>126</v>
      </c>
      <c r="D90" s="73"/>
      <c r="E90" s="65" t="s">
        <v>94</v>
      </c>
      <c r="F90" s="67" t="s">
        <v>154</v>
      </c>
      <c r="G90" s="65" t="s">
        <v>110</v>
      </c>
      <c r="H90" s="70">
        <v>70</v>
      </c>
      <c r="I90" s="65"/>
      <c r="J90" s="71" t="str">
        <f>IF(I90=0,"",I90*H90)</f>
        <v/>
      </c>
      <c r="K90" s="72"/>
      <c r="L90" s="102">
        <f>ROUND((ROUND(H90,3))*(ROUND(K90,2)),2)</f>
        <v>0</v>
      </c>
    </row>
    <row r="91" spans="1:12" s="1" customFormat="1" ht="101.25" x14ac:dyDescent="0.25">
      <c r="A91" s="5" t="s">
        <v>6</v>
      </c>
      <c r="B91" s="16"/>
      <c r="C91" s="12"/>
      <c r="D91" s="12"/>
      <c r="E91" s="12"/>
      <c r="F91" s="68" t="s">
        <v>179</v>
      </c>
      <c r="G91" s="6"/>
      <c r="H91" s="6"/>
      <c r="I91" s="6"/>
      <c r="J91" s="6"/>
      <c r="K91" s="6"/>
      <c r="L91" s="17"/>
    </row>
    <row r="92" spans="1:12" s="1" customFormat="1" ht="12.75" customHeight="1" x14ac:dyDescent="0.25">
      <c r="A92" s="5" t="s">
        <v>8</v>
      </c>
      <c r="B92" s="16"/>
      <c r="C92" s="12"/>
      <c r="D92" s="12"/>
      <c r="E92" s="12"/>
      <c r="F92" s="66" t="s">
        <v>85</v>
      </c>
      <c r="G92" s="6"/>
      <c r="H92" s="6"/>
      <c r="I92" s="6"/>
      <c r="J92" s="6"/>
      <c r="K92" s="6"/>
      <c r="L92" s="17"/>
    </row>
    <row r="93" spans="1:12" s="1" customFormat="1" ht="12.75" customHeight="1" thickBot="1" x14ac:dyDescent="0.3">
      <c r="A93" s="5" t="s">
        <v>9</v>
      </c>
      <c r="B93" s="18"/>
      <c r="C93" s="14"/>
      <c r="D93" s="14"/>
      <c r="E93" s="14"/>
      <c r="F93" s="91" t="s">
        <v>99</v>
      </c>
      <c r="G93" s="7"/>
      <c r="H93" s="7"/>
      <c r="I93" s="7"/>
      <c r="J93" s="7"/>
      <c r="K93" s="7"/>
      <c r="L93" s="19"/>
    </row>
    <row r="94" spans="1:12" s="1" customFormat="1" ht="13.5" customHeight="1" thickBot="1" x14ac:dyDescent="0.3">
      <c r="A94" s="5" t="s">
        <v>7</v>
      </c>
      <c r="B94" s="101">
        <f>1+MAX($B$13:B93)</f>
        <v>21</v>
      </c>
      <c r="C94" s="64" t="s">
        <v>127</v>
      </c>
      <c r="D94" s="73"/>
      <c r="E94" s="65" t="s">
        <v>94</v>
      </c>
      <c r="F94" s="67" t="s">
        <v>155</v>
      </c>
      <c r="G94" s="65" t="s">
        <v>110</v>
      </c>
      <c r="H94" s="70">
        <v>120</v>
      </c>
      <c r="I94" s="65"/>
      <c r="J94" s="71" t="str">
        <f>IF(I94=0,"",I94*H94)</f>
        <v/>
      </c>
      <c r="K94" s="72"/>
      <c r="L94" s="102">
        <f>ROUND((ROUND(H94,3))*(ROUND(K94,2)),2)</f>
        <v>0</v>
      </c>
    </row>
    <row r="95" spans="1:12" s="1" customFormat="1" ht="101.25" x14ac:dyDescent="0.25">
      <c r="A95" s="5" t="s">
        <v>6</v>
      </c>
      <c r="B95" s="16"/>
      <c r="C95" s="12"/>
      <c r="D95" s="12"/>
      <c r="E95" s="12"/>
      <c r="F95" s="68" t="s">
        <v>179</v>
      </c>
      <c r="G95" s="6"/>
      <c r="H95" s="6"/>
      <c r="I95" s="6"/>
      <c r="J95" s="6"/>
      <c r="K95" s="6"/>
      <c r="L95" s="17"/>
    </row>
    <row r="96" spans="1:12" s="1" customFormat="1" ht="12.75" customHeight="1" x14ac:dyDescent="0.25">
      <c r="A96" s="5" t="s">
        <v>8</v>
      </c>
      <c r="B96" s="16"/>
      <c r="C96" s="12"/>
      <c r="D96" s="12"/>
      <c r="E96" s="12"/>
      <c r="F96" s="66" t="s">
        <v>85</v>
      </c>
      <c r="G96" s="6"/>
      <c r="H96" s="6"/>
      <c r="I96" s="6"/>
      <c r="J96" s="6"/>
      <c r="K96" s="6"/>
      <c r="L96" s="17"/>
    </row>
    <row r="97" spans="1:12" s="1" customFormat="1" ht="12.75" customHeight="1" thickBot="1" x14ac:dyDescent="0.3">
      <c r="A97" s="5" t="s">
        <v>9</v>
      </c>
      <c r="B97" s="18"/>
      <c r="C97" s="14"/>
      <c r="D97" s="14"/>
      <c r="E97" s="14"/>
      <c r="F97" s="91" t="s">
        <v>99</v>
      </c>
      <c r="G97" s="7"/>
      <c r="H97" s="7"/>
      <c r="I97" s="7"/>
      <c r="J97" s="7"/>
      <c r="K97" s="7"/>
      <c r="L97" s="19"/>
    </row>
    <row r="98" spans="1:12" s="1" customFormat="1" ht="13.5" customHeight="1" thickBot="1" x14ac:dyDescent="0.3">
      <c r="A98" s="5" t="s">
        <v>7</v>
      </c>
      <c r="B98" s="101">
        <f>1+MAX($B$13:B97)</f>
        <v>22</v>
      </c>
      <c r="C98" s="64" t="s">
        <v>128</v>
      </c>
      <c r="D98" s="73"/>
      <c r="E98" s="65" t="s">
        <v>94</v>
      </c>
      <c r="F98" s="67" t="s">
        <v>156</v>
      </c>
      <c r="G98" s="65" t="s">
        <v>111</v>
      </c>
      <c r="H98" s="70">
        <v>6</v>
      </c>
      <c r="I98" s="65"/>
      <c r="J98" s="71" t="str">
        <f>IF(I98=0,"",I98*H98)</f>
        <v/>
      </c>
      <c r="K98" s="72"/>
      <c r="L98" s="102">
        <f>ROUND((ROUND(H98,3))*(ROUND(K98,2)),2)</f>
        <v>0</v>
      </c>
    </row>
    <row r="99" spans="1:12" s="1" customFormat="1" ht="78.75" x14ac:dyDescent="0.25">
      <c r="A99" s="5" t="s">
        <v>6</v>
      </c>
      <c r="B99" s="16"/>
      <c r="C99" s="12"/>
      <c r="D99" s="12"/>
      <c r="E99" s="12"/>
      <c r="F99" s="68" t="s">
        <v>180</v>
      </c>
      <c r="G99" s="6"/>
      <c r="H99" s="6"/>
      <c r="I99" s="6"/>
      <c r="J99" s="6"/>
      <c r="K99" s="6"/>
      <c r="L99" s="17"/>
    </row>
    <row r="100" spans="1:12" s="1" customFormat="1" ht="12.75" customHeight="1" x14ac:dyDescent="0.25">
      <c r="A100" s="5" t="s">
        <v>8</v>
      </c>
      <c r="B100" s="16"/>
      <c r="C100" s="12"/>
      <c r="D100" s="12"/>
      <c r="E100" s="12"/>
      <c r="F100" s="66" t="s">
        <v>85</v>
      </c>
      <c r="G100" s="6"/>
      <c r="H100" s="6"/>
      <c r="I100" s="6"/>
      <c r="J100" s="6"/>
      <c r="K100" s="6"/>
      <c r="L100" s="17"/>
    </row>
    <row r="101" spans="1:12" s="1" customFormat="1" ht="12.75" customHeight="1" thickBot="1" x14ac:dyDescent="0.3">
      <c r="A101" s="5" t="s">
        <v>9</v>
      </c>
      <c r="B101" s="18"/>
      <c r="C101" s="14"/>
      <c r="D101" s="14"/>
      <c r="E101" s="14"/>
      <c r="F101" s="91" t="s">
        <v>99</v>
      </c>
      <c r="G101" s="7"/>
      <c r="H101" s="7"/>
      <c r="I101" s="7"/>
      <c r="J101" s="7"/>
      <c r="K101" s="7"/>
      <c r="L101" s="19"/>
    </row>
    <row r="102" spans="1:12" s="1" customFormat="1" ht="23.25" thickBot="1" x14ac:dyDescent="0.3">
      <c r="A102" s="5" t="s">
        <v>7</v>
      </c>
      <c r="B102" s="101">
        <f>1+MAX($B$13:B101)</f>
        <v>23</v>
      </c>
      <c r="C102" s="64" t="s">
        <v>129</v>
      </c>
      <c r="D102" s="73"/>
      <c r="E102" s="65" t="s">
        <v>94</v>
      </c>
      <c r="F102" s="67" t="s">
        <v>157</v>
      </c>
      <c r="G102" s="65" t="s">
        <v>111</v>
      </c>
      <c r="H102" s="70">
        <v>1</v>
      </c>
      <c r="I102" s="65"/>
      <c r="J102" s="71" t="str">
        <f>IF(I102=0,"",I102*H102)</f>
        <v/>
      </c>
      <c r="K102" s="72"/>
      <c r="L102" s="102">
        <f>ROUND((ROUND(H102,3))*(ROUND(K102,2)),2)</f>
        <v>0</v>
      </c>
    </row>
    <row r="103" spans="1:12" s="1" customFormat="1" ht="90" x14ac:dyDescent="0.25">
      <c r="A103" s="5" t="s">
        <v>6</v>
      </c>
      <c r="B103" s="16"/>
      <c r="C103" s="12"/>
      <c r="D103" s="12"/>
      <c r="E103" s="12"/>
      <c r="F103" s="68" t="s">
        <v>181</v>
      </c>
      <c r="G103" s="6"/>
      <c r="H103" s="6"/>
      <c r="I103" s="6"/>
      <c r="J103" s="6"/>
      <c r="K103" s="6"/>
      <c r="L103" s="17"/>
    </row>
    <row r="104" spans="1:12" s="1" customFormat="1" ht="12.75" customHeight="1" x14ac:dyDescent="0.25">
      <c r="A104" s="5" t="s">
        <v>8</v>
      </c>
      <c r="B104" s="16"/>
      <c r="C104" s="12"/>
      <c r="D104" s="12"/>
      <c r="E104" s="12"/>
      <c r="F104" s="66" t="s">
        <v>85</v>
      </c>
      <c r="G104" s="6"/>
      <c r="H104" s="6"/>
      <c r="I104" s="6"/>
      <c r="J104" s="6"/>
      <c r="K104" s="6"/>
      <c r="L104" s="17"/>
    </row>
    <row r="105" spans="1:12" s="1" customFormat="1" ht="12.75" customHeight="1" thickBot="1" x14ac:dyDescent="0.3">
      <c r="A105" s="5" t="s">
        <v>9</v>
      </c>
      <c r="B105" s="18"/>
      <c r="C105" s="14"/>
      <c r="D105" s="14"/>
      <c r="E105" s="14"/>
      <c r="F105" s="91" t="s">
        <v>99</v>
      </c>
      <c r="G105" s="7"/>
      <c r="H105" s="7"/>
      <c r="I105" s="7"/>
      <c r="J105" s="7"/>
      <c r="K105" s="7"/>
      <c r="L105" s="19"/>
    </row>
    <row r="106" spans="1:12" s="1" customFormat="1" ht="24" customHeight="1" thickBot="1" x14ac:dyDescent="0.3">
      <c r="A106" s="5" t="s">
        <v>7</v>
      </c>
      <c r="B106" s="101">
        <f>1+MAX($B$13:B105)</f>
        <v>24</v>
      </c>
      <c r="C106" s="64" t="s">
        <v>130</v>
      </c>
      <c r="D106" s="73"/>
      <c r="E106" s="65" t="s">
        <v>94</v>
      </c>
      <c r="F106" s="67" t="s">
        <v>158</v>
      </c>
      <c r="G106" s="65" t="s">
        <v>111</v>
      </c>
      <c r="H106" s="70">
        <v>1</v>
      </c>
      <c r="I106" s="65"/>
      <c r="J106" s="71" t="str">
        <f>IF(I106=0,"",I106*H106)</f>
        <v/>
      </c>
      <c r="K106" s="72"/>
      <c r="L106" s="102">
        <f>ROUND((ROUND(H106,3))*(ROUND(K106,2)),2)</f>
        <v>0</v>
      </c>
    </row>
    <row r="107" spans="1:12" s="1" customFormat="1" ht="78.75" x14ac:dyDescent="0.25">
      <c r="A107" s="5" t="s">
        <v>6</v>
      </c>
      <c r="B107" s="16"/>
      <c r="C107" s="12"/>
      <c r="D107" s="12"/>
      <c r="E107" s="12"/>
      <c r="F107" s="68" t="s">
        <v>182</v>
      </c>
      <c r="G107" s="6"/>
      <c r="H107" s="6"/>
      <c r="I107" s="6"/>
      <c r="J107" s="6"/>
      <c r="K107" s="6"/>
      <c r="L107" s="17"/>
    </row>
    <row r="108" spans="1:12" s="1" customFormat="1" ht="12.75" customHeight="1" x14ac:dyDescent="0.25">
      <c r="A108" s="5" t="s">
        <v>8</v>
      </c>
      <c r="B108" s="16"/>
      <c r="C108" s="12"/>
      <c r="D108" s="12"/>
      <c r="E108" s="12"/>
      <c r="F108" s="66" t="s">
        <v>85</v>
      </c>
      <c r="G108" s="6"/>
      <c r="H108" s="6"/>
      <c r="I108" s="6"/>
      <c r="J108" s="6"/>
      <c r="K108" s="6"/>
      <c r="L108" s="17"/>
    </row>
    <row r="109" spans="1:12" s="1" customFormat="1" ht="12.75" customHeight="1" thickBot="1" x14ac:dyDescent="0.3">
      <c r="A109" s="5" t="s">
        <v>9</v>
      </c>
      <c r="B109" s="18"/>
      <c r="C109" s="14"/>
      <c r="D109" s="14"/>
      <c r="E109" s="14"/>
      <c r="F109" s="91" t="s">
        <v>99</v>
      </c>
      <c r="G109" s="7"/>
      <c r="H109" s="7"/>
      <c r="I109" s="7"/>
      <c r="J109" s="7"/>
      <c r="K109" s="7"/>
      <c r="L109" s="19"/>
    </row>
    <row r="110" spans="1:12" s="1" customFormat="1" ht="23.25" thickBot="1" x14ac:dyDescent="0.3">
      <c r="A110" s="5" t="s">
        <v>7</v>
      </c>
      <c r="B110" s="101">
        <f>1+MAX($B$13:B109)</f>
        <v>25</v>
      </c>
      <c r="C110" s="64" t="s">
        <v>189</v>
      </c>
      <c r="D110" s="73"/>
      <c r="E110" s="65" t="s">
        <v>94</v>
      </c>
      <c r="F110" s="67" t="s">
        <v>159</v>
      </c>
      <c r="G110" s="65" t="s">
        <v>111</v>
      </c>
      <c r="H110" s="70">
        <v>2</v>
      </c>
      <c r="I110" s="65"/>
      <c r="J110" s="71" t="str">
        <f>IF(I110=0,"",I110*H110)</f>
        <v/>
      </c>
      <c r="K110" s="72"/>
      <c r="L110" s="102">
        <f>ROUND((ROUND(H110,3))*(ROUND(K110,2)),2)</f>
        <v>0</v>
      </c>
    </row>
    <row r="111" spans="1:12" s="1" customFormat="1" ht="78.75" x14ac:dyDescent="0.25">
      <c r="A111" s="5" t="s">
        <v>6</v>
      </c>
      <c r="B111" s="16"/>
      <c r="C111" s="12"/>
      <c r="D111" s="12"/>
      <c r="E111" s="12"/>
      <c r="F111" s="68" t="s">
        <v>183</v>
      </c>
      <c r="G111" s="6"/>
      <c r="H111" s="6"/>
      <c r="I111" s="6"/>
      <c r="J111" s="6"/>
      <c r="K111" s="6"/>
      <c r="L111" s="17"/>
    </row>
    <row r="112" spans="1:12" s="1" customFormat="1" ht="12.75" customHeight="1" x14ac:dyDescent="0.25">
      <c r="A112" s="5" t="s">
        <v>8</v>
      </c>
      <c r="B112" s="16"/>
      <c r="C112" s="12"/>
      <c r="D112" s="12"/>
      <c r="E112" s="12"/>
      <c r="F112" s="66" t="s">
        <v>85</v>
      </c>
      <c r="G112" s="6"/>
      <c r="H112" s="6"/>
      <c r="I112" s="6"/>
      <c r="J112" s="6"/>
      <c r="K112" s="6"/>
      <c r="L112" s="17"/>
    </row>
    <row r="113" spans="1:12" s="1" customFormat="1" ht="12.75" customHeight="1" thickBot="1" x14ac:dyDescent="0.3">
      <c r="A113" s="5" t="s">
        <v>9</v>
      </c>
      <c r="B113" s="18"/>
      <c r="C113" s="14"/>
      <c r="D113" s="14"/>
      <c r="E113" s="14"/>
      <c r="F113" s="91" t="s">
        <v>136</v>
      </c>
      <c r="G113" s="7"/>
      <c r="H113" s="7"/>
      <c r="I113" s="7"/>
      <c r="J113" s="7"/>
      <c r="K113" s="7"/>
      <c r="L113" s="19"/>
    </row>
    <row r="114" spans="1:12" s="1" customFormat="1" ht="13.5" customHeight="1" thickBot="1" x14ac:dyDescent="0.3">
      <c r="A114" s="5" t="s">
        <v>7</v>
      </c>
      <c r="B114" s="101">
        <f>1+MAX($B$13:B113)</f>
        <v>26</v>
      </c>
      <c r="C114" s="64" t="s">
        <v>131</v>
      </c>
      <c r="D114" s="73"/>
      <c r="E114" s="65" t="s">
        <v>94</v>
      </c>
      <c r="F114" s="67" t="s">
        <v>160</v>
      </c>
      <c r="G114" s="65" t="s">
        <v>111</v>
      </c>
      <c r="H114" s="70">
        <v>2</v>
      </c>
      <c r="I114" s="65"/>
      <c r="J114" s="71" t="str">
        <f>IF(I114=0,"",I114*H114)</f>
        <v/>
      </c>
      <c r="K114" s="72"/>
      <c r="L114" s="102">
        <f>ROUND((ROUND(H114,3))*(ROUND(K114,2)),2)</f>
        <v>0</v>
      </c>
    </row>
    <row r="115" spans="1:12" s="1" customFormat="1" ht="90" x14ac:dyDescent="0.25">
      <c r="A115" s="5" t="s">
        <v>6</v>
      </c>
      <c r="B115" s="16"/>
      <c r="C115" s="12"/>
      <c r="D115" s="12"/>
      <c r="E115" s="12"/>
      <c r="F115" s="68" t="s">
        <v>184</v>
      </c>
      <c r="G115" s="6"/>
      <c r="H115" s="6"/>
      <c r="I115" s="6"/>
      <c r="J115" s="6"/>
      <c r="K115" s="6"/>
      <c r="L115" s="17"/>
    </row>
    <row r="116" spans="1:12" s="1" customFormat="1" ht="12.75" customHeight="1" x14ac:dyDescent="0.25">
      <c r="A116" s="5" t="s">
        <v>8</v>
      </c>
      <c r="B116" s="16"/>
      <c r="C116" s="12"/>
      <c r="D116" s="12"/>
      <c r="E116" s="12"/>
      <c r="F116" s="66" t="s">
        <v>85</v>
      </c>
      <c r="G116" s="6"/>
      <c r="H116" s="6"/>
      <c r="I116" s="6"/>
      <c r="J116" s="6"/>
      <c r="K116" s="6"/>
      <c r="L116" s="17"/>
    </row>
    <row r="117" spans="1:12" s="1" customFormat="1" ht="12.75" customHeight="1" thickBot="1" x14ac:dyDescent="0.3">
      <c r="A117" s="5" t="s">
        <v>9</v>
      </c>
      <c r="B117" s="18"/>
      <c r="C117" s="14"/>
      <c r="D117" s="14"/>
      <c r="E117" s="14"/>
      <c r="F117" s="91" t="s">
        <v>99</v>
      </c>
      <c r="G117" s="7"/>
      <c r="H117" s="7"/>
      <c r="I117" s="7"/>
      <c r="J117" s="7"/>
      <c r="K117" s="7"/>
      <c r="L117" s="19"/>
    </row>
    <row r="118" spans="1:12" s="1" customFormat="1" ht="13.5" customHeight="1" thickBot="1" x14ac:dyDescent="0.3">
      <c r="A118" s="5" t="s">
        <v>7</v>
      </c>
      <c r="B118" s="101">
        <f>1+MAX($B$13:B117)</f>
        <v>27</v>
      </c>
      <c r="C118" s="64" t="s">
        <v>132</v>
      </c>
      <c r="D118" s="73"/>
      <c r="E118" s="65" t="s">
        <v>94</v>
      </c>
      <c r="F118" s="67" t="s">
        <v>161</v>
      </c>
      <c r="G118" s="65" t="s">
        <v>111</v>
      </c>
      <c r="H118" s="70">
        <v>2</v>
      </c>
      <c r="I118" s="65"/>
      <c r="J118" s="71" t="str">
        <f>IF(I118=0,"",I118*H118)</f>
        <v/>
      </c>
      <c r="K118" s="72"/>
      <c r="L118" s="102">
        <f>ROUND((ROUND(H118,3))*(ROUND(K118,2)),2)</f>
        <v>0</v>
      </c>
    </row>
    <row r="119" spans="1:12" s="1" customFormat="1" ht="90" x14ac:dyDescent="0.25">
      <c r="A119" s="5" t="s">
        <v>6</v>
      </c>
      <c r="B119" s="16"/>
      <c r="C119" s="12"/>
      <c r="D119" s="12"/>
      <c r="E119" s="12"/>
      <c r="F119" s="68" t="s">
        <v>185</v>
      </c>
      <c r="G119" s="6"/>
      <c r="H119" s="6"/>
      <c r="I119" s="6"/>
      <c r="J119" s="6"/>
      <c r="K119" s="6"/>
      <c r="L119" s="17"/>
    </row>
    <row r="120" spans="1:12" s="1" customFormat="1" ht="12.75" customHeight="1" x14ac:dyDescent="0.25">
      <c r="A120" s="5" t="s">
        <v>8</v>
      </c>
      <c r="B120" s="16"/>
      <c r="C120" s="12"/>
      <c r="D120" s="12"/>
      <c r="E120" s="12"/>
      <c r="F120" s="66" t="s">
        <v>85</v>
      </c>
      <c r="G120" s="6"/>
      <c r="H120" s="6"/>
      <c r="I120" s="6"/>
      <c r="J120" s="6"/>
      <c r="K120" s="6"/>
      <c r="L120" s="17"/>
    </row>
    <row r="121" spans="1:12" s="1" customFormat="1" ht="12.75" customHeight="1" thickBot="1" x14ac:dyDescent="0.3">
      <c r="A121" s="5" t="s">
        <v>9</v>
      </c>
      <c r="B121" s="18"/>
      <c r="C121" s="14"/>
      <c r="D121" s="14"/>
      <c r="E121" s="14"/>
      <c r="F121" s="91" t="s">
        <v>99</v>
      </c>
      <c r="G121" s="7"/>
      <c r="H121" s="7"/>
      <c r="I121" s="7"/>
      <c r="J121" s="7"/>
      <c r="K121" s="7"/>
      <c r="L121" s="19"/>
    </row>
    <row r="122" spans="1:12" s="1" customFormat="1" ht="13.5" customHeight="1" thickBot="1" x14ac:dyDescent="0.3">
      <c r="A122" s="5" t="s">
        <v>7</v>
      </c>
      <c r="B122" s="101">
        <f>1+MAX($B$13:B121)</f>
        <v>28</v>
      </c>
      <c r="C122" s="64" t="s">
        <v>133</v>
      </c>
      <c r="D122" s="73"/>
      <c r="E122" s="65" t="s">
        <v>94</v>
      </c>
      <c r="F122" s="67" t="s">
        <v>162</v>
      </c>
      <c r="G122" s="65" t="s">
        <v>113</v>
      </c>
      <c r="H122" s="70">
        <v>4</v>
      </c>
      <c r="I122" s="65"/>
      <c r="J122" s="71" t="str">
        <f>IF(I122=0,"",I122*H122)</f>
        <v/>
      </c>
      <c r="K122" s="72"/>
      <c r="L122" s="102">
        <f>ROUND((ROUND(H122,3))*(ROUND(K122,2)),2)</f>
        <v>0</v>
      </c>
    </row>
    <row r="123" spans="1:12" s="1" customFormat="1" ht="90" x14ac:dyDescent="0.25">
      <c r="A123" s="5" t="s">
        <v>6</v>
      </c>
      <c r="B123" s="16"/>
      <c r="C123" s="12"/>
      <c r="D123" s="12"/>
      <c r="E123" s="12"/>
      <c r="F123" s="68" t="s">
        <v>186</v>
      </c>
      <c r="G123" s="6"/>
      <c r="H123" s="6"/>
      <c r="I123" s="6"/>
      <c r="J123" s="6"/>
      <c r="K123" s="6"/>
      <c r="L123" s="17"/>
    </row>
    <row r="124" spans="1:12" s="1" customFormat="1" ht="12.75" customHeight="1" x14ac:dyDescent="0.25">
      <c r="A124" s="5" t="s">
        <v>8</v>
      </c>
      <c r="B124" s="16"/>
      <c r="C124" s="12"/>
      <c r="D124" s="12"/>
      <c r="E124" s="12"/>
      <c r="F124" s="66" t="s">
        <v>85</v>
      </c>
      <c r="G124" s="6"/>
      <c r="H124" s="6"/>
      <c r="I124" s="6"/>
      <c r="J124" s="6"/>
      <c r="K124" s="6"/>
      <c r="L124" s="17"/>
    </row>
    <row r="125" spans="1:12" s="1" customFormat="1" ht="12.75" customHeight="1" thickBot="1" x14ac:dyDescent="0.3">
      <c r="A125" s="5" t="s">
        <v>9</v>
      </c>
      <c r="B125" s="18"/>
      <c r="C125" s="14"/>
      <c r="D125" s="14"/>
      <c r="E125" s="14"/>
      <c r="F125" s="91" t="s">
        <v>99</v>
      </c>
      <c r="G125" s="7"/>
      <c r="H125" s="7"/>
      <c r="I125" s="7"/>
      <c r="J125" s="7"/>
      <c r="K125" s="7"/>
      <c r="L125" s="19"/>
    </row>
    <row r="126" spans="1:12" s="1" customFormat="1" ht="13.5" customHeight="1" thickBot="1" x14ac:dyDescent="0.3">
      <c r="A126" s="5" t="s">
        <v>7</v>
      </c>
      <c r="B126" s="101">
        <f>1+MAX($B$13:B125)</f>
        <v>29</v>
      </c>
      <c r="C126" s="64" t="s">
        <v>134</v>
      </c>
      <c r="D126" s="73"/>
      <c r="E126" s="65" t="s">
        <v>94</v>
      </c>
      <c r="F126" s="67" t="s">
        <v>163</v>
      </c>
      <c r="G126" s="65" t="s">
        <v>111</v>
      </c>
      <c r="H126" s="70">
        <v>1</v>
      </c>
      <c r="I126" s="65"/>
      <c r="J126" s="71" t="str">
        <f>IF(I126=0,"",I126*H126)</f>
        <v/>
      </c>
      <c r="K126" s="72"/>
      <c r="L126" s="102">
        <f>ROUND((ROUND(H126,3))*(ROUND(K126,2)),2)</f>
        <v>0</v>
      </c>
    </row>
    <row r="127" spans="1:12" s="1" customFormat="1" ht="101.25" x14ac:dyDescent="0.25">
      <c r="A127" s="5" t="s">
        <v>6</v>
      </c>
      <c r="B127" s="16"/>
      <c r="C127" s="12"/>
      <c r="D127" s="12"/>
      <c r="E127" s="12"/>
      <c r="F127" s="68" t="s">
        <v>187</v>
      </c>
      <c r="G127" s="6"/>
      <c r="H127" s="6"/>
      <c r="I127" s="6"/>
      <c r="J127" s="6"/>
      <c r="K127" s="6"/>
      <c r="L127" s="17"/>
    </row>
    <row r="128" spans="1:12" s="1" customFormat="1" ht="12.75" customHeight="1" x14ac:dyDescent="0.25">
      <c r="A128" s="5" t="s">
        <v>8</v>
      </c>
      <c r="B128" s="16"/>
      <c r="C128" s="12"/>
      <c r="D128" s="12"/>
      <c r="E128" s="12"/>
      <c r="F128" s="66" t="s">
        <v>85</v>
      </c>
      <c r="G128" s="6"/>
      <c r="H128" s="6"/>
      <c r="I128" s="6"/>
      <c r="J128" s="6"/>
      <c r="K128" s="6"/>
      <c r="L128" s="17"/>
    </row>
    <row r="129" spans="1:12" s="1" customFormat="1" ht="12.75" customHeight="1" thickBot="1" x14ac:dyDescent="0.3">
      <c r="A129" s="5" t="s">
        <v>9</v>
      </c>
      <c r="B129" s="18"/>
      <c r="C129" s="14"/>
      <c r="D129" s="14"/>
      <c r="E129" s="14"/>
      <c r="F129" s="91" t="s">
        <v>99</v>
      </c>
      <c r="G129" s="7"/>
      <c r="H129" s="7"/>
      <c r="I129" s="7"/>
      <c r="J129" s="7"/>
      <c r="K129" s="7"/>
      <c r="L129" s="19"/>
    </row>
    <row r="130" spans="1:12" s="1" customFormat="1" ht="13.5" customHeight="1" thickBot="1" x14ac:dyDescent="0.3">
      <c r="A130" s="5" t="s">
        <v>7</v>
      </c>
      <c r="B130" s="101">
        <f>1+MAX($B$13:B129)</f>
        <v>30</v>
      </c>
      <c r="C130" s="64" t="s">
        <v>135</v>
      </c>
      <c r="D130" s="73"/>
      <c r="E130" s="65" t="s">
        <v>94</v>
      </c>
      <c r="F130" s="67" t="s">
        <v>164</v>
      </c>
      <c r="G130" s="65" t="s">
        <v>110</v>
      </c>
      <c r="H130" s="70">
        <v>100</v>
      </c>
      <c r="I130" s="65"/>
      <c r="J130" s="71" t="str">
        <f>IF(I130=0,"",I130*H130)</f>
        <v/>
      </c>
      <c r="K130" s="72"/>
      <c r="L130" s="102">
        <f>ROUND((ROUND(H130,3))*(ROUND(K130,2)),2)</f>
        <v>0</v>
      </c>
    </row>
    <row r="131" spans="1:12" s="1" customFormat="1" ht="191.25" x14ac:dyDescent="0.25">
      <c r="A131" s="5" t="s">
        <v>6</v>
      </c>
      <c r="B131" s="16"/>
      <c r="C131" s="12"/>
      <c r="D131" s="12"/>
      <c r="E131" s="12"/>
      <c r="F131" s="68" t="s">
        <v>188</v>
      </c>
      <c r="G131" s="6"/>
      <c r="H131" s="6"/>
      <c r="I131" s="6"/>
      <c r="J131" s="6"/>
      <c r="K131" s="6"/>
      <c r="L131" s="17"/>
    </row>
    <row r="132" spans="1:12" s="1" customFormat="1" ht="12.75" customHeight="1" x14ac:dyDescent="0.25">
      <c r="A132" s="5" t="s">
        <v>8</v>
      </c>
      <c r="B132" s="16"/>
      <c r="C132" s="12"/>
      <c r="D132" s="12"/>
      <c r="E132" s="12"/>
      <c r="F132" s="66" t="s">
        <v>85</v>
      </c>
      <c r="G132" s="6"/>
      <c r="H132" s="6"/>
      <c r="I132" s="6"/>
      <c r="J132" s="6"/>
      <c r="K132" s="6"/>
      <c r="L132" s="17"/>
    </row>
    <row r="133" spans="1:12" s="1" customFormat="1" ht="12.75" customHeight="1" thickBot="1" x14ac:dyDescent="0.3">
      <c r="A133" s="5" t="s">
        <v>9</v>
      </c>
      <c r="B133" s="18"/>
      <c r="C133" s="14"/>
      <c r="D133" s="14"/>
      <c r="E133" s="14"/>
      <c r="F133" s="91" t="s">
        <v>99</v>
      </c>
      <c r="G133" s="7"/>
      <c r="H133" s="7"/>
      <c r="I133" s="7"/>
      <c r="J133" s="7"/>
      <c r="K133" s="7"/>
      <c r="L133" s="19"/>
    </row>
    <row r="134" spans="1:12" ht="13.5" thickBot="1" x14ac:dyDescent="0.25">
      <c r="A134" s="103" t="s">
        <v>87</v>
      </c>
      <c r="B134" s="104" t="s">
        <v>114</v>
      </c>
      <c r="C134" s="105" t="s">
        <v>115</v>
      </c>
      <c r="D134" s="106"/>
      <c r="E134" s="106"/>
      <c r="F134" s="107" t="s">
        <v>32</v>
      </c>
      <c r="G134" s="105"/>
      <c r="H134" s="105"/>
      <c r="I134" s="105"/>
      <c r="J134" s="105"/>
      <c r="K134" s="105"/>
      <c r="L134" s="108">
        <f>SUM(L14:L133)</f>
        <v>0</v>
      </c>
    </row>
  </sheetData>
  <sheetProtection password="A3B1" sheet="1" objects="1" scenarios="1" formatCells="0" formatColumns="0" formatRows="0" insertColumns="0" insertRows="0" deleteColumns="0" deleteRows="0" sort="0" autoFilter="0"/>
  <autoFilter ref="A12:L12" xr:uid="{00000000-0009-0000-0000-000000000000}"/>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324" priority="1833">
      <formula>$E$5="Ostatní"</formula>
    </cfRule>
    <cfRule type="expression" dxfId="323" priority="1835">
      <formula>$E$6="Ostatní"</formula>
    </cfRule>
  </conditionalFormatting>
  <conditionalFormatting sqref="F2">
    <cfRule type="expression" dxfId="322" priority="1831">
      <formula>IF($F$2="Název stavby","Vybarvit",IF($F$2="","Vybarvit",""))="Vybarvit"</formula>
    </cfRule>
  </conditionalFormatting>
  <conditionalFormatting sqref="D3">
    <cfRule type="expression" dxfId="321" priority="1830">
      <formula>IF($D$3="SO XX-XX-XX","Vybarvit",IF($D$3="","Vybarvit",""))="Vybarvit"</formula>
    </cfRule>
  </conditionalFormatting>
  <conditionalFormatting sqref="F3">
    <cfRule type="expression" dxfId="320" priority="1829">
      <formula>IF($F$3="Název SO/PS","Vybarvit",IF($F$3="","Vybarvit",""))="Vybarvit"</formula>
    </cfRule>
  </conditionalFormatting>
  <conditionalFormatting sqref="F8">
    <cfRule type="expression" dxfId="319" priority="1828">
      <formula>IF($F$8="Obchodní název firmy/společnosti, v případě fyzické osoby podnikající  IČO","Vybarvit",IF($F$8="","Vybarvit",""))="Vybarvit"</formula>
    </cfRule>
  </conditionalFormatting>
  <conditionalFormatting sqref="G8:H8">
    <cfRule type="expression" dxfId="318" priority="1827">
      <formula>IF($G$8="Titul Jméno Příjmení","Vybarvit",IF($G$8="","Vybarvit",""))="Vybarvit"</formula>
    </cfRule>
  </conditionalFormatting>
  <conditionalFormatting sqref="K8">
    <cfRule type="expression" dxfId="317" priority="1802">
      <formula>$K$8=""</formula>
    </cfRule>
  </conditionalFormatting>
  <conditionalFormatting sqref="K7">
    <cfRule type="expression" dxfId="316" priority="1801">
      <formula>$K$7=""</formula>
    </cfRule>
  </conditionalFormatting>
  <conditionalFormatting sqref="K6">
    <cfRule type="expression" dxfId="315" priority="1800">
      <formula>$K$6=""</formula>
    </cfRule>
  </conditionalFormatting>
  <conditionalFormatting sqref="K5">
    <cfRule type="expression" dxfId="314" priority="1799">
      <formula>$K$5=""</formula>
    </cfRule>
  </conditionalFormatting>
  <conditionalFormatting sqref="K4">
    <cfRule type="expression" dxfId="313" priority="1798">
      <formula>$K$4=""</formula>
    </cfRule>
  </conditionalFormatting>
  <conditionalFormatting sqref="L4">
    <cfRule type="expression" dxfId="312" priority="1797">
      <formula>$L$4=""</formula>
    </cfRule>
  </conditionalFormatting>
  <conditionalFormatting sqref="E8">
    <cfRule type="expression" dxfId="311" priority="1796">
      <formula>$E$8=""</formula>
    </cfRule>
  </conditionalFormatting>
  <conditionalFormatting sqref="E7">
    <cfRule type="expression" dxfId="310" priority="1795">
      <formula>$E$7=""</formula>
    </cfRule>
  </conditionalFormatting>
  <conditionalFormatting sqref="E6">
    <cfRule type="expression" dxfId="309" priority="1794">
      <formula>$E$6=""</formula>
    </cfRule>
  </conditionalFormatting>
  <conditionalFormatting sqref="E5">
    <cfRule type="expression" dxfId="308" priority="1793">
      <formula>$E$5=""</formula>
    </cfRule>
  </conditionalFormatting>
  <conditionalFormatting sqref="E4">
    <cfRule type="expression" dxfId="307" priority="1791">
      <formula>$E$4=""</formula>
    </cfRule>
  </conditionalFormatting>
  <conditionalFormatting sqref="C14">
    <cfRule type="expression" dxfId="306" priority="1790">
      <formula>C14=""</formula>
    </cfRule>
  </conditionalFormatting>
  <conditionalFormatting sqref="E14">
    <cfRule type="expression" dxfId="305" priority="1789">
      <formula>E14=""</formula>
    </cfRule>
  </conditionalFormatting>
  <conditionalFormatting sqref="F14">
    <cfRule type="expression" dxfId="304" priority="1788">
      <formula>IF(F14="Název položky","Vyznačit",IF(F14="","Vyznačit",""))="Vyznačit"</formula>
    </cfRule>
  </conditionalFormatting>
  <conditionalFormatting sqref="F15">
    <cfRule type="expression" dxfId="303" priority="1787">
      <formula>IF(F15="popis položky","Vyznačit",IF(F15="","Vyznačit",""))="Vyznačit"</formula>
    </cfRule>
  </conditionalFormatting>
  <conditionalFormatting sqref="F16">
    <cfRule type="expression" dxfId="302" priority="1786">
      <formula>IF(F16="výkaz výměr","Vyznačit",IF(F16="","Vyznačit",""))="Vyznačit"</formula>
    </cfRule>
  </conditionalFormatting>
  <conditionalFormatting sqref="F17">
    <cfRule type="expression" dxfId="301" priority="1785">
      <formula>IF(F17="Technická specifikace","Vyznačit",IF(F17="","Vyznačit",""))="Vyznačit"</formula>
    </cfRule>
  </conditionalFormatting>
  <conditionalFormatting sqref="G14">
    <cfRule type="expression" dxfId="300" priority="1784">
      <formula>G14=""</formula>
    </cfRule>
  </conditionalFormatting>
  <conditionalFormatting sqref="H14">
    <cfRule type="expression" dxfId="299" priority="1783">
      <formula>H14=""</formula>
    </cfRule>
  </conditionalFormatting>
  <conditionalFormatting sqref="I14">
    <cfRule type="expression" dxfId="298" priority="1782">
      <formula>I14=""</formula>
    </cfRule>
  </conditionalFormatting>
  <conditionalFormatting sqref="J14">
    <cfRule type="expression" dxfId="297" priority="1781">
      <formula>J14=""</formula>
    </cfRule>
  </conditionalFormatting>
  <conditionalFormatting sqref="K14">
    <cfRule type="expression" dxfId="296" priority="1780">
      <formula>K14=""</formula>
    </cfRule>
  </conditionalFormatting>
  <conditionalFormatting sqref="D14">
    <cfRule type="expression" dxfId="295" priority="1779">
      <formula>D14=""</formula>
    </cfRule>
  </conditionalFormatting>
  <conditionalFormatting sqref="C13">
    <cfRule type="expression" dxfId="294" priority="1301">
      <formula>C13=""</formula>
    </cfRule>
  </conditionalFormatting>
  <conditionalFormatting sqref="F13">
    <cfRule type="expression" dxfId="293" priority="1300">
      <formula>F13="Název dílu"</formula>
    </cfRule>
  </conditionalFormatting>
  <conditionalFormatting sqref="C18">
    <cfRule type="expression" dxfId="292" priority="371">
      <formula>C18=""</formula>
    </cfRule>
  </conditionalFormatting>
  <conditionalFormatting sqref="E18">
    <cfRule type="expression" dxfId="291" priority="370">
      <formula>E18=""</formula>
    </cfRule>
  </conditionalFormatting>
  <conditionalFormatting sqref="F18">
    <cfRule type="expression" dxfId="290" priority="369">
      <formula>F18=""</formula>
    </cfRule>
  </conditionalFormatting>
  <conditionalFormatting sqref="F19">
    <cfRule type="expression" dxfId="289" priority="368">
      <formula>F19=""</formula>
    </cfRule>
  </conditionalFormatting>
  <conditionalFormatting sqref="F20">
    <cfRule type="expression" dxfId="288" priority="367">
      <formula>F20=""</formula>
    </cfRule>
  </conditionalFormatting>
  <conditionalFormatting sqref="J22">
    <cfRule type="expression" dxfId="287" priority="350">
      <formula>J22=""</formula>
    </cfRule>
  </conditionalFormatting>
  <conditionalFormatting sqref="G18">
    <cfRule type="expression" dxfId="286" priority="365">
      <formula>G18=""</formula>
    </cfRule>
  </conditionalFormatting>
  <conditionalFormatting sqref="H18">
    <cfRule type="expression" dxfId="285" priority="364">
      <formula>H18=""</formula>
    </cfRule>
  </conditionalFormatting>
  <conditionalFormatting sqref="I18">
    <cfRule type="expression" dxfId="284" priority="363">
      <formula>I18=""</formula>
    </cfRule>
  </conditionalFormatting>
  <conditionalFormatting sqref="J18">
    <cfRule type="expression" dxfId="283" priority="362">
      <formula>J18=""</formula>
    </cfRule>
  </conditionalFormatting>
  <conditionalFormatting sqref="K18">
    <cfRule type="expression" dxfId="282" priority="361">
      <formula>K18=""</formula>
    </cfRule>
  </conditionalFormatting>
  <conditionalFormatting sqref="D18">
    <cfRule type="expression" dxfId="281" priority="360">
      <formula>D18=""</formula>
    </cfRule>
  </conditionalFormatting>
  <conditionalFormatting sqref="C22">
    <cfRule type="expression" dxfId="280" priority="359">
      <formula>C22=""</formula>
    </cfRule>
  </conditionalFormatting>
  <conditionalFormatting sqref="E22">
    <cfRule type="expression" dxfId="279" priority="358">
      <formula>E22=""</formula>
    </cfRule>
  </conditionalFormatting>
  <conditionalFormatting sqref="F22">
    <cfRule type="expression" dxfId="278" priority="357">
      <formula>F22=""</formula>
    </cfRule>
  </conditionalFormatting>
  <conditionalFormatting sqref="F23">
    <cfRule type="expression" dxfId="277" priority="356">
      <formula>F23=""</formula>
    </cfRule>
  </conditionalFormatting>
  <conditionalFormatting sqref="I26">
    <cfRule type="expression" dxfId="276" priority="339">
      <formula>I26=""</formula>
    </cfRule>
  </conditionalFormatting>
  <conditionalFormatting sqref="G22">
    <cfRule type="expression" dxfId="275" priority="353">
      <formula>G22=""</formula>
    </cfRule>
  </conditionalFormatting>
  <conditionalFormatting sqref="H22">
    <cfRule type="expression" dxfId="274" priority="352">
      <formula>H22=""</formula>
    </cfRule>
  </conditionalFormatting>
  <conditionalFormatting sqref="I22">
    <cfRule type="expression" dxfId="273" priority="351">
      <formula>I22=""</formula>
    </cfRule>
  </conditionalFormatting>
  <conditionalFormatting sqref="J26">
    <cfRule type="expression" dxfId="272" priority="338">
      <formula>J26=""</formula>
    </cfRule>
  </conditionalFormatting>
  <conditionalFormatting sqref="K22">
    <cfRule type="expression" dxfId="271" priority="349">
      <formula>K22=""</formula>
    </cfRule>
  </conditionalFormatting>
  <conditionalFormatting sqref="D22">
    <cfRule type="expression" dxfId="270" priority="348">
      <formula>D22=""</formula>
    </cfRule>
  </conditionalFormatting>
  <conditionalFormatting sqref="C26">
    <cfRule type="expression" dxfId="269" priority="347">
      <formula>C26=""</formula>
    </cfRule>
  </conditionalFormatting>
  <conditionalFormatting sqref="E26">
    <cfRule type="expression" dxfId="268" priority="346">
      <formula>E26=""</formula>
    </cfRule>
  </conditionalFormatting>
  <conditionalFormatting sqref="F26">
    <cfRule type="expression" dxfId="267" priority="345">
      <formula>F26=""</formula>
    </cfRule>
  </conditionalFormatting>
  <conditionalFormatting sqref="F27">
    <cfRule type="expression" dxfId="266" priority="344">
      <formula>F27=""</formula>
    </cfRule>
  </conditionalFormatting>
  <conditionalFormatting sqref="H30">
    <cfRule type="expression" dxfId="265" priority="328">
      <formula>H30=""</formula>
    </cfRule>
  </conditionalFormatting>
  <conditionalFormatting sqref="G26">
    <cfRule type="expression" dxfId="264" priority="341">
      <formula>G26=""</formula>
    </cfRule>
  </conditionalFormatting>
  <conditionalFormatting sqref="H26">
    <cfRule type="expression" dxfId="263" priority="340">
      <formula>H26=""</formula>
    </cfRule>
  </conditionalFormatting>
  <conditionalFormatting sqref="I30">
    <cfRule type="expression" dxfId="262" priority="327">
      <formula>I30=""</formula>
    </cfRule>
  </conditionalFormatting>
  <conditionalFormatting sqref="J30">
    <cfRule type="expression" dxfId="261" priority="326">
      <formula>J30=""</formula>
    </cfRule>
  </conditionalFormatting>
  <conditionalFormatting sqref="K26">
    <cfRule type="expression" dxfId="260" priority="337">
      <formula>K26=""</formula>
    </cfRule>
  </conditionalFormatting>
  <conditionalFormatting sqref="D26">
    <cfRule type="expression" dxfId="259" priority="336">
      <formula>D26=""</formula>
    </cfRule>
  </conditionalFormatting>
  <conditionalFormatting sqref="C30">
    <cfRule type="expression" dxfId="258" priority="335">
      <formula>C30=""</formula>
    </cfRule>
  </conditionalFormatting>
  <conditionalFormatting sqref="E30">
    <cfRule type="expression" dxfId="257" priority="334">
      <formula>E30=""</formula>
    </cfRule>
  </conditionalFormatting>
  <conditionalFormatting sqref="F30">
    <cfRule type="expression" dxfId="256" priority="333">
      <formula>F30=""</formula>
    </cfRule>
  </conditionalFormatting>
  <conditionalFormatting sqref="F31">
    <cfRule type="expression" dxfId="255" priority="332">
      <formula>F31=""</formula>
    </cfRule>
  </conditionalFormatting>
  <conditionalFormatting sqref="C78">
    <cfRule type="expression" dxfId="254" priority="175">
      <formula>C78=""</formula>
    </cfRule>
  </conditionalFormatting>
  <conditionalFormatting sqref="G34">
    <cfRule type="expression" dxfId="253" priority="317">
      <formula>G34=""</formula>
    </cfRule>
  </conditionalFormatting>
  <conditionalFormatting sqref="G30">
    <cfRule type="expression" dxfId="252" priority="329">
      <formula>G30=""</formula>
    </cfRule>
  </conditionalFormatting>
  <conditionalFormatting sqref="H34">
    <cfRule type="expression" dxfId="251" priority="316">
      <formula>H34=""</formula>
    </cfRule>
  </conditionalFormatting>
  <conditionalFormatting sqref="I34">
    <cfRule type="expression" dxfId="250" priority="315">
      <formula>I34=""</formula>
    </cfRule>
  </conditionalFormatting>
  <conditionalFormatting sqref="J34">
    <cfRule type="expression" dxfId="249" priority="314">
      <formula>J34=""</formula>
    </cfRule>
  </conditionalFormatting>
  <conditionalFormatting sqref="K30">
    <cfRule type="expression" dxfId="248" priority="325">
      <formula>K30=""</formula>
    </cfRule>
  </conditionalFormatting>
  <conditionalFormatting sqref="D30">
    <cfRule type="expression" dxfId="247" priority="324">
      <formula>D30=""</formula>
    </cfRule>
  </conditionalFormatting>
  <conditionalFormatting sqref="C34">
    <cfRule type="expression" dxfId="246" priority="323">
      <formula>C34=""</formula>
    </cfRule>
  </conditionalFormatting>
  <conditionalFormatting sqref="E34">
    <cfRule type="expression" dxfId="245" priority="322">
      <formula>E34=""</formula>
    </cfRule>
  </conditionalFormatting>
  <conditionalFormatting sqref="F34">
    <cfRule type="expression" dxfId="244" priority="321">
      <formula>F34=""</formula>
    </cfRule>
  </conditionalFormatting>
  <conditionalFormatting sqref="F35">
    <cfRule type="expression" dxfId="243" priority="320">
      <formula>F35=""</formula>
    </cfRule>
  </conditionalFormatting>
  <conditionalFormatting sqref="E78">
    <cfRule type="expression" dxfId="242" priority="174">
      <formula>E78=""</formula>
    </cfRule>
  </conditionalFormatting>
  <conditionalFormatting sqref="G38">
    <cfRule type="expression" dxfId="241" priority="305">
      <formula>G38=""</formula>
    </cfRule>
  </conditionalFormatting>
  <conditionalFormatting sqref="H38">
    <cfRule type="expression" dxfId="240" priority="304">
      <formula>H38=""</formula>
    </cfRule>
  </conditionalFormatting>
  <conditionalFormatting sqref="I38">
    <cfRule type="expression" dxfId="239" priority="303">
      <formula>I38=""</formula>
    </cfRule>
  </conditionalFormatting>
  <conditionalFormatting sqref="J38">
    <cfRule type="expression" dxfId="238" priority="302">
      <formula>J38=""</formula>
    </cfRule>
  </conditionalFormatting>
  <conditionalFormatting sqref="K34">
    <cfRule type="expression" dxfId="237" priority="313">
      <formula>K34=""</formula>
    </cfRule>
  </conditionalFormatting>
  <conditionalFormatting sqref="D34">
    <cfRule type="expression" dxfId="236" priority="312">
      <formula>D34=""</formula>
    </cfRule>
  </conditionalFormatting>
  <conditionalFormatting sqref="C38">
    <cfRule type="expression" dxfId="235" priority="311">
      <formula>C38=""</formula>
    </cfRule>
  </conditionalFormatting>
  <conditionalFormatting sqref="E38">
    <cfRule type="expression" dxfId="234" priority="310">
      <formula>E38=""</formula>
    </cfRule>
  </conditionalFormatting>
  <conditionalFormatting sqref="F38">
    <cfRule type="expression" dxfId="233" priority="309">
      <formula>F38=""</formula>
    </cfRule>
  </conditionalFormatting>
  <conditionalFormatting sqref="F39">
    <cfRule type="expression" dxfId="232" priority="308">
      <formula>F39=""</formula>
    </cfRule>
  </conditionalFormatting>
  <conditionalFormatting sqref="C82">
    <cfRule type="expression" dxfId="231" priority="163">
      <formula>C82=""</formula>
    </cfRule>
  </conditionalFormatting>
  <conditionalFormatting sqref="G42">
    <cfRule type="expression" dxfId="230" priority="293">
      <formula>G42=""</formula>
    </cfRule>
  </conditionalFormatting>
  <conditionalFormatting sqref="H42">
    <cfRule type="expression" dxfId="229" priority="292">
      <formula>H42=""</formula>
    </cfRule>
  </conditionalFormatting>
  <conditionalFormatting sqref="I42">
    <cfRule type="expression" dxfId="228" priority="291">
      <formula>I42=""</formula>
    </cfRule>
  </conditionalFormatting>
  <conditionalFormatting sqref="J42">
    <cfRule type="expression" dxfId="227" priority="290">
      <formula>J42=""</formula>
    </cfRule>
  </conditionalFormatting>
  <conditionalFormatting sqref="K38">
    <cfRule type="expression" dxfId="226" priority="301">
      <formula>K38=""</formula>
    </cfRule>
  </conditionalFormatting>
  <conditionalFormatting sqref="D38">
    <cfRule type="expression" dxfId="225" priority="300">
      <formula>D38=""</formula>
    </cfRule>
  </conditionalFormatting>
  <conditionalFormatting sqref="C42">
    <cfRule type="expression" dxfId="224" priority="299">
      <formula>C42=""</formula>
    </cfRule>
  </conditionalFormatting>
  <conditionalFormatting sqref="E42">
    <cfRule type="expression" dxfId="223" priority="298">
      <formula>E42=""</formula>
    </cfRule>
  </conditionalFormatting>
  <conditionalFormatting sqref="F42">
    <cfRule type="expression" dxfId="222" priority="297">
      <formula>F42=""</formula>
    </cfRule>
  </conditionalFormatting>
  <conditionalFormatting sqref="F43">
    <cfRule type="expression" dxfId="221" priority="296">
      <formula>F43=""</formula>
    </cfRule>
  </conditionalFormatting>
  <conditionalFormatting sqref="C86">
    <cfRule type="expression" dxfId="220" priority="151">
      <formula>C86=""</formula>
    </cfRule>
  </conditionalFormatting>
  <conditionalFormatting sqref="F47">
    <cfRule type="expression" dxfId="219" priority="284">
      <formula>F47=""</formula>
    </cfRule>
  </conditionalFormatting>
  <conditionalFormatting sqref="G46">
    <cfRule type="expression" dxfId="218" priority="281">
      <formula>G46=""</formula>
    </cfRule>
  </conditionalFormatting>
  <conditionalFormatting sqref="H46">
    <cfRule type="expression" dxfId="217" priority="280">
      <formula>H46=""</formula>
    </cfRule>
  </conditionalFormatting>
  <conditionalFormatting sqref="I46">
    <cfRule type="expression" dxfId="216" priority="279">
      <formula>I46=""</formula>
    </cfRule>
  </conditionalFormatting>
  <conditionalFormatting sqref="J46">
    <cfRule type="expression" dxfId="215" priority="278">
      <formula>J46=""</formula>
    </cfRule>
  </conditionalFormatting>
  <conditionalFormatting sqref="K42">
    <cfRule type="expression" dxfId="214" priority="289">
      <formula>K42=""</formula>
    </cfRule>
  </conditionalFormatting>
  <conditionalFormatting sqref="D42">
    <cfRule type="expression" dxfId="213" priority="288">
      <formula>D42=""</formula>
    </cfRule>
  </conditionalFormatting>
  <conditionalFormatting sqref="C46">
    <cfRule type="expression" dxfId="212" priority="287">
      <formula>C46=""</formula>
    </cfRule>
  </conditionalFormatting>
  <conditionalFormatting sqref="E46">
    <cfRule type="expression" dxfId="211" priority="286">
      <formula>E46=""</formula>
    </cfRule>
  </conditionalFormatting>
  <conditionalFormatting sqref="F46">
    <cfRule type="expression" dxfId="210" priority="285">
      <formula>F46=""</formula>
    </cfRule>
  </conditionalFormatting>
  <conditionalFormatting sqref="F51">
    <cfRule type="expression" dxfId="209" priority="272">
      <formula>F51=""</formula>
    </cfRule>
  </conditionalFormatting>
  <conditionalFormatting sqref="F50">
    <cfRule type="expression" dxfId="208" priority="273">
      <formula>F50=""</formula>
    </cfRule>
  </conditionalFormatting>
  <conditionalFormatting sqref="G50">
    <cfRule type="expression" dxfId="207" priority="269">
      <formula>G50=""</formula>
    </cfRule>
  </conditionalFormatting>
  <conditionalFormatting sqref="H50">
    <cfRule type="expression" dxfId="206" priority="268">
      <formula>H50=""</formula>
    </cfRule>
  </conditionalFormatting>
  <conditionalFormatting sqref="I50">
    <cfRule type="expression" dxfId="205" priority="267">
      <formula>I50=""</formula>
    </cfRule>
  </conditionalFormatting>
  <conditionalFormatting sqref="J50">
    <cfRule type="expression" dxfId="204" priority="266">
      <formula>J50=""</formula>
    </cfRule>
  </conditionalFormatting>
  <conditionalFormatting sqref="K46">
    <cfRule type="expression" dxfId="203" priority="277">
      <formula>K46=""</formula>
    </cfRule>
  </conditionalFormatting>
  <conditionalFormatting sqref="D46">
    <cfRule type="expression" dxfId="202" priority="276">
      <formula>D46=""</formula>
    </cfRule>
  </conditionalFormatting>
  <conditionalFormatting sqref="C50">
    <cfRule type="expression" dxfId="201" priority="275">
      <formula>C50=""</formula>
    </cfRule>
  </conditionalFormatting>
  <conditionalFormatting sqref="E50">
    <cfRule type="expression" dxfId="200" priority="274">
      <formula>E50=""</formula>
    </cfRule>
  </conditionalFormatting>
  <conditionalFormatting sqref="F54">
    <cfRule type="expression" dxfId="199" priority="261">
      <formula>F54=""</formula>
    </cfRule>
  </conditionalFormatting>
  <conditionalFormatting sqref="F55">
    <cfRule type="expression" dxfId="198" priority="260">
      <formula>F55=""</formula>
    </cfRule>
  </conditionalFormatting>
  <conditionalFormatting sqref="C90">
    <cfRule type="expression" dxfId="197" priority="139">
      <formula>C90=""</formula>
    </cfRule>
  </conditionalFormatting>
  <conditionalFormatting sqref="E54">
    <cfRule type="expression" dxfId="196" priority="262">
      <formula>E54=""</formula>
    </cfRule>
  </conditionalFormatting>
  <conditionalFormatting sqref="G54">
    <cfRule type="expression" dxfId="195" priority="257">
      <formula>G54=""</formula>
    </cfRule>
  </conditionalFormatting>
  <conditionalFormatting sqref="H54">
    <cfRule type="expression" dxfId="194" priority="256">
      <formula>H54=""</formula>
    </cfRule>
  </conditionalFormatting>
  <conditionalFormatting sqref="I54">
    <cfRule type="expression" dxfId="193" priority="255">
      <formula>I54=""</formula>
    </cfRule>
  </conditionalFormatting>
  <conditionalFormatting sqref="J54">
    <cfRule type="expression" dxfId="192" priority="254">
      <formula>J54=""</formula>
    </cfRule>
  </conditionalFormatting>
  <conditionalFormatting sqref="K50">
    <cfRule type="expression" dxfId="191" priority="265">
      <formula>K50=""</formula>
    </cfRule>
  </conditionalFormatting>
  <conditionalFormatting sqref="D50">
    <cfRule type="expression" dxfId="190" priority="264">
      <formula>D50=""</formula>
    </cfRule>
  </conditionalFormatting>
  <conditionalFormatting sqref="C54">
    <cfRule type="expression" dxfId="189" priority="263">
      <formula>C54=""</formula>
    </cfRule>
  </conditionalFormatting>
  <conditionalFormatting sqref="E58">
    <cfRule type="expression" dxfId="188" priority="250">
      <formula>E58=""</formula>
    </cfRule>
  </conditionalFormatting>
  <conditionalFormatting sqref="F58">
    <cfRule type="expression" dxfId="187" priority="249">
      <formula>F58=""</formula>
    </cfRule>
  </conditionalFormatting>
  <conditionalFormatting sqref="F59">
    <cfRule type="expression" dxfId="186" priority="248">
      <formula>F59=""</formula>
    </cfRule>
  </conditionalFormatting>
  <conditionalFormatting sqref="C58">
    <cfRule type="expression" dxfId="185" priority="251">
      <formula>C58=""</formula>
    </cfRule>
  </conditionalFormatting>
  <conditionalFormatting sqref="G58">
    <cfRule type="expression" dxfId="184" priority="245">
      <formula>G58=""</formula>
    </cfRule>
  </conditionalFormatting>
  <conditionalFormatting sqref="H58">
    <cfRule type="expression" dxfId="183" priority="244">
      <formula>H58=""</formula>
    </cfRule>
  </conditionalFormatting>
  <conditionalFormatting sqref="I58">
    <cfRule type="expression" dxfId="182" priority="243">
      <formula>I58=""</formula>
    </cfRule>
  </conditionalFormatting>
  <conditionalFormatting sqref="J58">
    <cfRule type="expression" dxfId="181" priority="242">
      <formula>J58=""</formula>
    </cfRule>
  </conditionalFormatting>
  <conditionalFormatting sqref="K54">
    <cfRule type="expression" dxfId="180" priority="253">
      <formula>K54=""</formula>
    </cfRule>
  </conditionalFormatting>
  <conditionalFormatting sqref="D54">
    <cfRule type="expression" dxfId="179" priority="252">
      <formula>D54=""</formula>
    </cfRule>
  </conditionalFormatting>
  <conditionalFormatting sqref="C62">
    <cfRule type="expression" dxfId="178" priority="239">
      <formula>C62=""</formula>
    </cfRule>
  </conditionalFormatting>
  <conditionalFormatting sqref="E62">
    <cfRule type="expression" dxfId="177" priority="238">
      <formula>E62=""</formula>
    </cfRule>
  </conditionalFormatting>
  <conditionalFormatting sqref="F62">
    <cfRule type="expression" dxfId="176" priority="237">
      <formula>F62=""</formula>
    </cfRule>
  </conditionalFormatting>
  <conditionalFormatting sqref="F63">
    <cfRule type="expression" dxfId="175" priority="236">
      <formula>F63=""</formula>
    </cfRule>
  </conditionalFormatting>
  <conditionalFormatting sqref="D58">
    <cfRule type="expression" dxfId="174" priority="240">
      <formula>D58=""</formula>
    </cfRule>
  </conditionalFormatting>
  <conditionalFormatting sqref="G62">
    <cfRule type="expression" dxfId="173" priority="233">
      <formula>G62=""</formula>
    </cfRule>
  </conditionalFormatting>
  <conditionalFormatting sqref="H62">
    <cfRule type="expression" dxfId="172" priority="232">
      <formula>H62=""</formula>
    </cfRule>
  </conditionalFormatting>
  <conditionalFormatting sqref="I62">
    <cfRule type="expression" dxfId="171" priority="231">
      <formula>I62=""</formula>
    </cfRule>
  </conditionalFormatting>
  <conditionalFormatting sqref="J62">
    <cfRule type="expression" dxfId="170" priority="230">
      <formula>J62=""</formula>
    </cfRule>
  </conditionalFormatting>
  <conditionalFormatting sqref="K58">
    <cfRule type="expression" dxfId="169" priority="241">
      <formula>K58=""</formula>
    </cfRule>
  </conditionalFormatting>
  <conditionalFormatting sqref="D62">
    <cfRule type="expression" dxfId="168" priority="228">
      <formula>D62=""</formula>
    </cfRule>
  </conditionalFormatting>
  <conditionalFormatting sqref="C66">
    <cfRule type="expression" dxfId="167" priority="227">
      <formula>C66=""</formula>
    </cfRule>
  </conditionalFormatting>
  <conditionalFormatting sqref="E66">
    <cfRule type="expression" dxfId="166" priority="226">
      <formula>E66=""</formula>
    </cfRule>
  </conditionalFormatting>
  <conditionalFormatting sqref="F66">
    <cfRule type="expression" dxfId="165" priority="225">
      <formula>F66=""</formula>
    </cfRule>
  </conditionalFormatting>
  <conditionalFormatting sqref="F67">
    <cfRule type="expression" dxfId="164" priority="224">
      <formula>F67=""</formula>
    </cfRule>
  </conditionalFormatting>
  <conditionalFormatting sqref="C94">
    <cfRule type="expression" dxfId="163" priority="127">
      <formula>C94=""</formula>
    </cfRule>
  </conditionalFormatting>
  <conditionalFormatting sqref="K62">
    <cfRule type="expression" dxfId="162" priority="229">
      <formula>K62=""</formula>
    </cfRule>
  </conditionalFormatting>
  <conditionalFormatting sqref="G66">
    <cfRule type="expression" dxfId="161" priority="221">
      <formula>G66=""</formula>
    </cfRule>
  </conditionalFormatting>
  <conditionalFormatting sqref="H66">
    <cfRule type="expression" dxfId="160" priority="220">
      <formula>H66=""</formula>
    </cfRule>
  </conditionalFormatting>
  <conditionalFormatting sqref="I66">
    <cfRule type="expression" dxfId="159" priority="219">
      <formula>I66=""</formula>
    </cfRule>
  </conditionalFormatting>
  <conditionalFormatting sqref="J66">
    <cfRule type="expression" dxfId="158" priority="218">
      <formula>J66=""</formula>
    </cfRule>
  </conditionalFormatting>
  <conditionalFormatting sqref="K66">
    <cfRule type="expression" dxfId="157" priority="217">
      <formula>K66=""</formula>
    </cfRule>
  </conditionalFormatting>
  <conditionalFormatting sqref="D66">
    <cfRule type="expression" dxfId="156" priority="216">
      <formula>D66=""</formula>
    </cfRule>
  </conditionalFormatting>
  <conditionalFormatting sqref="C70">
    <cfRule type="expression" dxfId="155" priority="215">
      <formula>C70=""</formula>
    </cfRule>
  </conditionalFormatting>
  <conditionalFormatting sqref="E70">
    <cfRule type="expression" dxfId="154" priority="214">
      <formula>E70=""</formula>
    </cfRule>
  </conditionalFormatting>
  <conditionalFormatting sqref="F70">
    <cfRule type="expression" dxfId="153" priority="213">
      <formula>F70=""</formula>
    </cfRule>
  </conditionalFormatting>
  <conditionalFormatting sqref="F71">
    <cfRule type="expression" dxfId="152" priority="212">
      <formula>F71=""</formula>
    </cfRule>
  </conditionalFormatting>
  <conditionalFormatting sqref="J70">
    <cfRule type="expression" dxfId="151" priority="206">
      <formula>J70=""</formula>
    </cfRule>
  </conditionalFormatting>
  <conditionalFormatting sqref="G70">
    <cfRule type="expression" dxfId="150" priority="209">
      <formula>G70=""</formula>
    </cfRule>
  </conditionalFormatting>
  <conditionalFormatting sqref="H70">
    <cfRule type="expression" dxfId="149" priority="208">
      <formula>H70=""</formula>
    </cfRule>
  </conditionalFormatting>
  <conditionalFormatting sqref="I70">
    <cfRule type="expression" dxfId="148" priority="207">
      <formula>I70=""</formula>
    </cfRule>
  </conditionalFormatting>
  <conditionalFormatting sqref="J74">
    <cfRule type="expression" dxfId="147" priority="194">
      <formula>J74=""</formula>
    </cfRule>
  </conditionalFormatting>
  <conditionalFormatting sqref="K70">
    <cfRule type="expression" dxfId="146" priority="205">
      <formula>K70=""</formula>
    </cfRule>
  </conditionalFormatting>
  <conditionalFormatting sqref="D70">
    <cfRule type="expression" dxfId="145" priority="204">
      <formula>D70=""</formula>
    </cfRule>
  </conditionalFormatting>
  <conditionalFormatting sqref="C74">
    <cfRule type="expression" dxfId="144" priority="203">
      <formula>C74=""</formula>
    </cfRule>
  </conditionalFormatting>
  <conditionalFormatting sqref="E74">
    <cfRule type="expression" dxfId="143" priority="202">
      <formula>E74=""</formula>
    </cfRule>
  </conditionalFormatting>
  <conditionalFormatting sqref="F74">
    <cfRule type="expression" dxfId="142" priority="201">
      <formula>F74=""</formula>
    </cfRule>
  </conditionalFormatting>
  <conditionalFormatting sqref="F75">
    <cfRule type="expression" dxfId="141" priority="200">
      <formula>F75=""</formula>
    </cfRule>
  </conditionalFormatting>
  <conditionalFormatting sqref="C98">
    <cfRule type="expression" dxfId="140" priority="115">
      <formula>C98=""</formula>
    </cfRule>
  </conditionalFormatting>
  <conditionalFormatting sqref="I74">
    <cfRule type="expression" dxfId="139" priority="195">
      <formula>I74=""</formula>
    </cfRule>
  </conditionalFormatting>
  <conditionalFormatting sqref="G74">
    <cfRule type="expression" dxfId="138" priority="197">
      <formula>G74=""</formula>
    </cfRule>
  </conditionalFormatting>
  <conditionalFormatting sqref="H74">
    <cfRule type="expression" dxfId="137" priority="196">
      <formula>H74=""</formula>
    </cfRule>
  </conditionalFormatting>
  <conditionalFormatting sqref="K74">
    <cfRule type="expression" dxfId="136" priority="193">
      <formula>K74=""</formula>
    </cfRule>
  </conditionalFormatting>
  <conditionalFormatting sqref="D74">
    <cfRule type="expression" dxfId="135" priority="192">
      <formula>D74=""</formula>
    </cfRule>
  </conditionalFormatting>
  <conditionalFormatting sqref="E82">
    <cfRule type="expression" dxfId="134" priority="162">
      <formula>E82=""</formula>
    </cfRule>
  </conditionalFormatting>
  <conditionalFormatting sqref="G78">
    <cfRule type="expression" dxfId="133" priority="169">
      <formula>G78=""</formula>
    </cfRule>
  </conditionalFormatting>
  <conditionalFormatting sqref="H78">
    <cfRule type="expression" dxfId="132" priority="168">
      <formula>H78=""</formula>
    </cfRule>
  </conditionalFormatting>
  <conditionalFormatting sqref="I78">
    <cfRule type="expression" dxfId="131" priority="167">
      <formula>I78=""</formula>
    </cfRule>
  </conditionalFormatting>
  <conditionalFormatting sqref="J78">
    <cfRule type="expression" dxfId="130" priority="166">
      <formula>J78=""</formula>
    </cfRule>
  </conditionalFormatting>
  <conditionalFormatting sqref="K78">
    <cfRule type="expression" dxfId="129" priority="165">
      <formula>K78=""</formula>
    </cfRule>
  </conditionalFormatting>
  <conditionalFormatting sqref="D78">
    <cfRule type="expression" dxfId="128" priority="164">
      <formula>D78=""</formula>
    </cfRule>
  </conditionalFormatting>
  <conditionalFormatting sqref="C102">
    <cfRule type="expression" dxfId="127" priority="103">
      <formula>C102=""</formula>
    </cfRule>
  </conditionalFormatting>
  <conditionalFormatting sqref="E86">
    <cfRule type="expression" dxfId="126" priority="150">
      <formula>E86=""</formula>
    </cfRule>
  </conditionalFormatting>
  <conditionalFormatting sqref="G82">
    <cfRule type="expression" dxfId="125" priority="157">
      <formula>G82=""</formula>
    </cfRule>
  </conditionalFormatting>
  <conditionalFormatting sqref="H82">
    <cfRule type="expression" dxfId="124" priority="156">
      <formula>H82=""</formula>
    </cfRule>
  </conditionalFormatting>
  <conditionalFormatting sqref="I82">
    <cfRule type="expression" dxfId="123" priority="155">
      <formula>I82=""</formula>
    </cfRule>
  </conditionalFormatting>
  <conditionalFormatting sqref="J82">
    <cfRule type="expression" dxfId="122" priority="154">
      <formula>J82=""</formula>
    </cfRule>
  </conditionalFormatting>
  <conditionalFormatting sqref="K82">
    <cfRule type="expression" dxfId="121" priority="153">
      <formula>K82=""</formula>
    </cfRule>
  </conditionalFormatting>
  <conditionalFormatting sqref="D82">
    <cfRule type="expression" dxfId="120" priority="152">
      <formula>D82=""</formula>
    </cfRule>
  </conditionalFormatting>
  <conditionalFormatting sqref="I86">
    <cfRule type="expression" dxfId="119" priority="143">
      <formula>I86=""</formula>
    </cfRule>
  </conditionalFormatting>
  <conditionalFormatting sqref="J86">
    <cfRule type="expression" dxfId="118" priority="142">
      <formula>J86=""</formula>
    </cfRule>
  </conditionalFormatting>
  <conditionalFormatting sqref="K86">
    <cfRule type="expression" dxfId="117" priority="141">
      <formula>K86=""</formula>
    </cfRule>
  </conditionalFormatting>
  <conditionalFormatting sqref="D86">
    <cfRule type="expression" dxfId="116" priority="140">
      <formula>D86=""</formula>
    </cfRule>
  </conditionalFormatting>
  <conditionalFormatting sqref="G86">
    <cfRule type="expression" dxfId="115" priority="145">
      <formula>G86=""</formula>
    </cfRule>
  </conditionalFormatting>
  <conditionalFormatting sqref="H86">
    <cfRule type="expression" dxfId="114" priority="144">
      <formula>H86=""</formula>
    </cfRule>
  </conditionalFormatting>
  <conditionalFormatting sqref="F21">
    <cfRule type="expression" dxfId="113" priority="191">
      <formula>IF(F21="Technická specifikace","Vyznačit",IF(F21="","Vyznačit",""))="Vyznačit"</formula>
    </cfRule>
  </conditionalFormatting>
  <conditionalFormatting sqref="F25">
    <cfRule type="expression" dxfId="112" priority="190">
      <formula>IF(F25="Technická specifikace","Vyznačit",IF(F25="","Vyznačit",""))="Vyznačit"</formula>
    </cfRule>
  </conditionalFormatting>
  <conditionalFormatting sqref="F29">
    <cfRule type="expression" dxfId="111" priority="189">
      <formula>IF(F29="Technická specifikace","Vyznačit",IF(F29="","Vyznačit",""))="Vyznačit"</formula>
    </cfRule>
  </conditionalFormatting>
  <conditionalFormatting sqref="F33">
    <cfRule type="expression" dxfId="110" priority="188">
      <formula>IF(F33="Technická specifikace","Vyznačit",IF(F33="","Vyznačit",""))="Vyznačit"</formula>
    </cfRule>
  </conditionalFormatting>
  <conditionalFormatting sqref="F37">
    <cfRule type="expression" dxfId="109" priority="187">
      <formula>IF(F37="Technická specifikace","Vyznačit",IF(F37="","Vyznačit",""))="Vyznačit"</formula>
    </cfRule>
  </conditionalFormatting>
  <conditionalFormatting sqref="F41">
    <cfRule type="expression" dxfId="108" priority="186">
      <formula>IF(F41="Technická specifikace","Vyznačit",IF(F41="","Vyznačit",""))="Vyznačit"</formula>
    </cfRule>
  </conditionalFormatting>
  <conditionalFormatting sqref="F45">
    <cfRule type="expression" dxfId="107" priority="185">
      <formula>IF(F45="Technická specifikace","Vyznačit",IF(F45="","Vyznačit",""))="Vyznačit"</formula>
    </cfRule>
  </conditionalFormatting>
  <conditionalFormatting sqref="F49">
    <cfRule type="expression" dxfId="106" priority="184">
      <formula>IF(F49="Technická specifikace","Vyznačit",IF(F49="","Vyznačit",""))="Vyznačit"</formula>
    </cfRule>
  </conditionalFormatting>
  <conditionalFormatting sqref="F53">
    <cfRule type="expression" dxfId="105" priority="183">
      <formula>IF(F53="Technická specifikace","Vyznačit",IF(F53="","Vyznačit",""))="Vyznačit"</formula>
    </cfRule>
  </conditionalFormatting>
  <conditionalFormatting sqref="F57">
    <cfRule type="expression" dxfId="104" priority="182">
      <formula>IF(F57="Technická specifikace","Vyznačit",IF(F57="","Vyznačit",""))="Vyznačit"</formula>
    </cfRule>
  </conditionalFormatting>
  <conditionalFormatting sqref="F61">
    <cfRule type="expression" dxfId="103" priority="181">
      <formula>IF(F61="Technická specifikace","Vyznačit",IF(F61="","Vyznačit",""))="Vyznačit"</formula>
    </cfRule>
  </conditionalFormatting>
  <conditionalFormatting sqref="F65">
    <cfRule type="expression" dxfId="102" priority="180">
      <formula>IF(F65="Technická specifikace","Vyznačit",IF(F65="","Vyznačit",""))="Vyznačit"</formula>
    </cfRule>
  </conditionalFormatting>
  <conditionalFormatting sqref="F69">
    <cfRule type="expression" dxfId="101" priority="179">
      <formula>IF(F69="Technická specifikace","Vyznačit",IF(F69="","Vyznačit",""))="Vyznačit"</formula>
    </cfRule>
  </conditionalFormatting>
  <conditionalFormatting sqref="F73">
    <cfRule type="expression" dxfId="100" priority="178">
      <formula>IF(F73="Technická specifikace","Vyznačit",IF(F73="","Vyznačit",""))="Vyznačit"</formula>
    </cfRule>
  </conditionalFormatting>
  <conditionalFormatting sqref="F77">
    <cfRule type="expression" dxfId="99" priority="177">
      <formula>IF(F77="Technická specifikace","Vyznačit",IF(F77="","Vyznačit",""))="Vyznačit"</formula>
    </cfRule>
  </conditionalFormatting>
  <conditionalFormatting sqref="F76 F68 F72 F60 F64 F56 F52 F44 F48 F40 F36 F32 F28 F24">
    <cfRule type="expression" dxfId="98" priority="176">
      <formula>IF(F24="výkaz výměr","Vyznačit",IF(F24="","Vyznačit",""))="Vyznačit"</formula>
    </cfRule>
  </conditionalFormatting>
  <conditionalFormatting sqref="C106">
    <cfRule type="expression" dxfId="97" priority="91">
      <formula>C106=""</formula>
    </cfRule>
  </conditionalFormatting>
  <conditionalFormatting sqref="G90">
    <cfRule type="expression" dxfId="96" priority="133">
      <formula>G90=""</formula>
    </cfRule>
  </conditionalFormatting>
  <conditionalFormatting sqref="H90">
    <cfRule type="expression" dxfId="95" priority="132">
      <formula>H90=""</formula>
    </cfRule>
  </conditionalFormatting>
  <conditionalFormatting sqref="I90">
    <cfRule type="expression" dxfId="94" priority="131">
      <formula>I90=""</formula>
    </cfRule>
  </conditionalFormatting>
  <conditionalFormatting sqref="J90">
    <cfRule type="expression" dxfId="93" priority="130">
      <formula>J90=""</formula>
    </cfRule>
  </conditionalFormatting>
  <conditionalFormatting sqref="K90">
    <cfRule type="expression" dxfId="92" priority="129">
      <formula>K90=""</formula>
    </cfRule>
  </conditionalFormatting>
  <conditionalFormatting sqref="D90">
    <cfRule type="expression" dxfId="91" priority="128">
      <formula>D90=""</formula>
    </cfRule>
  </conditionalFormatting>
  <conditionalFormatting sqref="E90">
    <cfRule type="expression" dxfId="90" priority="138">
      <formula>E90=""</formula>
    </cfRule>
  </conditionalFormatting>
  <conditionalFormatting sqref="G94">
    <cfRule type="expression" dxfId="89" priority="121">
      <formula>G94=""</formula>
    </cfRule>
  </conditionalFormatting>
  <conditionalFormatting sqref="H94">
    <cfRule type="expression" dxfId="88" priority="120">
      <formula>H94=""</formula>
    </cfRule>
  </conditionalFormatting>
  <conditionalFormatting sqref="I94">
    <cfRule type="expression" dxfId="87" priority="119">
      <formula>I94=""</formula>
    </cfRule>
  </conditionalFormatting>
  <conditionalFormatting sqref="J94">
    <cfRule type="expression" dxfId="86" priority="118">
      <formula>J94=""</formula>
    </cfRule>
  </conditionalFormatting>
  <conditionalFormatting sqref="K94">
    <cfRule type="expression" dxfId="85" priority="117">
      <formula>K94=""</formula>
    </cfRule>
  </conditionalFormatting>
  <conditionalFormatting sqref="C110">
    <cfRule type="expression" dxfId="84" priority="79">
      <formula>C110=""</formula>
    </cfRule>
  </conditionalFormatting>
  <conditionalFormatting sqref="E94">
    <cfRule type="expression" dxfId="83" priority="126">
      <formula>E94=""</formula>
    </cfRule>
  </conditionalFormatting>
  <conditionalFormatting sqref="G98">
    <cfRule type="expression" dxfId="82" priority="109">
      <formula>G98=""</formula>
    </cfRule>
  </conditionalFormatting>
  <conditionalFormatting sqref="H98">
    <cfRule type="expression" dxfId="81" priority="108">
      <formula>H98=""</formula>
    </cfRule>
  </conditionalFormatting>
  <conditionalFormatting sqref="I98">
    <cfRule type="expression" dxfId="80" priority="107">
      <formula>I98=""</formula>
    </cfRule>
  </conditionalFormatting>
  <conditionalFormatting sqref="J98">
    <cfRule type="expression" dxfId="79" priority="106">
      <formula>J98=""</formula>
    </cfRule>
  </conditionalFormatting>
  <conditionalFormatting sqref="D94">
    <cfRule type="expression" dxfId="78" priority="116">
      <formula>D94=""</formula>
    </cfRule>
  </conditionalFormatting>
  <conditionalFormatting sqref="E98">
    <cfRule type="expression" dxfId="77" priority="114">
      <formula>E98=""</formula>
    </cfRule>
  </conditionalFormatting>
  <conditionalFormatting sqref="H102">
    <cfRule type="expression" dxfId="76" priority="96">
      <formula>H102=""</formula>
    </cfRule>
  </conditionalFormatting>
  <conditionalFormatting sqref="I102">
    <cfRule type="expression" dxfId="75" priority="95">
      <formula>I102=""</formula>
    </cfRule>
  </conditionalFormatting>
  <conditionalFormatting sqref="K98">
    <cfRule type="expression" dxfId="74" priority="105">
      <formula>K98=""</formula>
    </cfRule>
  </conditionalFormatting>
  <conditionalFormatting sqref="D98">
    <cfRule type="expression" dxfId="73" priority="104">
      <formula>D98=""</formula>
    </cfRule>
  </conditionalFormatting>
  <conditionalFormatting sqref="C114">
    <cfRule type="expression" dxfId="72" priority="67">
      <formula>C114=""</formula>
    </cfRule>
  </conditionalFormatting>
  <conditionalFormatting sqref="E102">
    <cfRule type="expression" dxfId="71" priority="102">
      <formula>E102=""</formula>
    </cfRule>
  </conditionalFormatting>
  <conditionalFormatting sqref="H106">
    <cfRule type="expression" dxfId="70" priority="84">
      <formula>H106=""</formula>
    </cfRule>
  </conditionalFormatting>
  <conditionalFormatting sqref="J102">
    <cfRule type="expression" dxfId="69" priority="94">
      <formula>J102=""</formula>
    </cfRule>
  </conditionalFormatting>
  <conditionalFormatting sqref="K102">
    <cfRule type="expression" dxfId="68" priority="93">
      <formula>K102=""</formula>
    </cfRule>
  </conditionalFormatting>
  <conditionalFormatting sqref="D102">
    <cfRule type="expression" dxfId="67" priority="92">
      <formula>D102=""</formula>
    </cfRule>
  </conditionalFormatting>
  <conditionalFormatting sqref="E106">
    <cfRule type="expression" dxfId="66" priority="90">
      <formula>E106=""</formula>
    </cfRule>
  </conditionalFormatting>
  <conditionalFormatting sqref="I106">
    <cfRule type="expression" dxfId="65" priority="83">
      <formula>I106=""</formula>
    </cfRule>
  </conditionalFormatting>
  <conditionalFormatting sqref="J106">
    <cfRule type="expression" dxfId="64" priority="82">
      <formula>J106=""</formula>
    </cfRule>
  </conditionalFormatting>
  <conditionalFormatting sqref="K106">
    <cfRule type="expression" dxfId="63" priority="81">
      <formula>K106=""</formula>
    </cfRule>
  </conditionalFormatting>
  <conditionalFormatting sqref="D106">
    <cfRule type="expression" dxfId="62" priority="80">
      <formula>D106=""</formula>
    </cfRule>
  </conditionalFormatting>
  <conditionalFormatting sqref="C118">
    <cfRule type="expression" dxfId="61" priority="55">
      <formula>C118=""</formula>
    </cfRule>
  </conditionalFormatting>
  <conditionalFormatting sqref="E110">
    <cfRule type="expression" dxfId="60" priority="78">
      <formula>E110=""</formula>
    </cfRule>
  </conditionalFormatting>
  <conditionalFormatting sqref="H110">
    <cfRule type="expression" dxfId="59" priority="72">
      <formula>H110=""</formula>
    </cfRule>
  </conditionalFormatting>
  <conditionalFormatting sqref="I110">
    <cfRule type="expression" dxfId="58" priority="71">
      <formula>I110=""</formula>
    </cfRule>
  </conditionalFormatting>
  <conditionalFormatting sqref="J110">
    <cfRule type="expression" dxfId="57" priority="70">
      <formula>J110=""</formula>
    </cfRule>
  </conditionalFormatting>
  <conditionalFormatting sqref="K110">
    <cfRule type="expression" dxfId="56" priority="69">
      <formula>K110=""</formula>
    </cfRule>
  </conditionalFormatting>
  <conditionalFormatting sqref="D110">
    <cfRule type="expression" dxfId="55" priority="68">
      <formula>D110=""</formula>
    </cfRule>
  </conditionalFormatting>
  <conditionalFormatting sqref="E114">
    <cfRule type="expression" dxfId="54" priority="66">
      <formula>E114=""</formula>
    </cfRule>
  </conditionalFormatting>
  <conditionalFormatting sqref="H114">
    <cfRule type="expression" dxfId="53" priority="60">
      <formula>H114=""</formula>
    </cfRule>
  </conditionalFormatting>
  <conditionalFormatting sqref="I114">
    <cfRule type="expression" dxfId="52" priority="59">
      <formula>I114=""</formula>
    </cfRule>
  </conditionalFormatting>
  <conditionalFormatting sqref="J114">
    <cfRule type="expression" dxfId="51" priority="58">
      <formula>J114=""</formula>
    </cfRule>
  </conditionalFormatting>
  <conditionalFormatting sqref="K114">
    <cfRule type="expression" dxfId="50" priority="57">
      <formula>K114=""</formula>
    </cfRule>
  </conditionalFormatting>
  <conditionalFormatting sqref="D114">
    <cfRule type="expression" dxfId="49" priority="56">
      <formula>D114=""</formula>
    </cfRule>
  </conditionalFormatting>
  <conditionalFormatting sqref="C122">
    <cfRule type="expression" dxfId="48" priority="43">
      <formula>C122=""</formula>
    </cfRule>
  </conditionalFormatting>
  <conditionalFormatting sqref="E118">
    <cfRule type="expression" dxfId="47" priority="54">
      <formula>E118=""</formula>
    </cfRule>
  </conditionalFormatting>
  <conditionalFormatting sqref="H118">
    <cfRule type="expression" dxfId="46" priority="48">
      <formula>H118=""</formula>
    </cfRule>
  </conditionalFormatting>
  <conditionalFormatting sqref="I118">
    <cfRule type="expression" dxfId="45" priority="47">
      <formula>I118=""</formula>
    </cfRule>
  </conditionalFormatting>
  <conditionalFormatting sqref="J118">
    <cfRule type="expression" dxfId="44" priority="46">
      <formula>J118=""</formula>
    </cfRule>
  </conditionalFormatting>
  <conditionalFormatting sqref="K118">
    <cfRule type="expression" dxfId="43" priority="45">
      <formula>K118=""</formula>
    </cfRule>
  </conditionalFormatting>
  <conditionalFormatting sqref="D118">
    <cfRule type="expression" dxfId="42" priority="44">
      <formula>D118=""</formula>
    </cfRule>
  </conditionalFormatting>
  <conditionalFormatting sqref="E122">
    <cfRule type="expression" dxfId="41" priority="42">
      <formula>E122=""</formula>
    </cfRule>
  </conditionalFormatting>
  <conditionalFormatting sqref="H122">
    <cfRule type="expression" dxfId="40" priority="36">
      <formula>H122=""</formula>
    </cfRule>
  </conditionalFormatting>
  <conditionalFormatting sqref="I122">
    <cfRule type="expression" dxfId="39" priority="35">
      <formula>I122=""</formula>
    </cfRule>
  </conditionalFormatting>
  <conditionalFormatting sqref="J122">
    <cfRule type="expression" dxfId="38" priority="34">
      <formula>J122=""</formula>
    </cfRule>
  </conditionalFormatting>
  <conditionalFormatting sqref="K122">
    <cfRule type="expression" dxfId="37" priority="33">
      <formula>K122=""</formula>
    </cfRule>
  </conditionalFormatting>
  <conditionalFormatting sqref="D122">
    <cfRule type="expression" dxfId="36" priority="32">
      <formula>D122=""</formula>
    </cfRule>
  </conditionalFormatting>
  <conditionalFormatting sqref="C126">
    <cfRule type="expression" dxfId="35" priority="31">
      <formula>C126=""</formula>
    </cfRule>
  </conditionalFormatting>
  <conditionalFormatting sqref="E126">
    <cfRule type="expression" dxfId="34" priority="30">
      <formula>E126=""</formula>
    </cfRule>
  </conditionalFormatting>
  <conditionalFormatting sqref="H126">
    <cfRule type="expression" dxfId="33" priority="24">
      <formula>H126=""</formula>
    </cfRule>
  </conditionalFormatting>
  <conditionalFormatting sqref="I126">
    <cfRule type="expression" dxfId="32" priority="23">
      <formula>I126=""</formula>
    </cfRule>
  </conditionalFormatting>
  <conditionalFormatting sqref="J126">
    <cfRule type="expression" dxfId="31" priority="22">
      <formula>J126=""</formula>
    </cfRule>
  </conditionalFormatting>
  <conditionalFormatting sqref="K126">
    <cfRule type="expression" dxfId="30" priority="21">
      <formula>K126=""</formula>
    </cfRule>
  </conditionalFormatting>
  <conditionalFormatting sqref="D126">
    <cfRule type="expression" dxfId="29" priority="20">
      <formula>D126=""</formula>
    </cfRule>
  </conditionalFormatting>
  <conditionalFormatting sqref="C130">
    <cfRule type="expression" dxfId="28" priority="19">
      <formula>C130=""</formula>
    </cfRule>
  </conditionalFormatting>
  <conditionalFormatting sqref="E130">
    <cfRule type="expression" dxfId="27" priority="18">
      <formula>E130=""</formula>
    </cfRule>
  </conditionalFormatting>
  <conditionalFormatting sqref="G130">
    <cfRule type="expression" dxfId="26" priority="13">
      <formula>G130=""</formula>
    </cfRule>
  </conditionalFormatting>
  <conditionalFormatting sqref="H130">
    <cfRule type="expression" dxfId="25" priority="12">
      <formula>H130=""</formula>
    </cfRule>
  </conditionalFormatting>
  <conditionalFormatting sqref="I130">
    <cfRule type="expression" dxfId="24" priority="11">
      <formula>I130=""</formula>
    </cfRule>
  </conditionalFormatting>
  <conditionalFormatting sqref="J130">
    <cfRule type="expression" dxfId="23" priority="10">
      <formula>J130=""</formula>
    </cfRule>
  </conditionalFormatting>
  <conditionalFormatting sqref="K130">
    <cfRule type="expression" dxfId="22" priority="9">
      <formula>K130=""</formula>
    </cfRule>
  </conditionalFormatting>
  <conditionalFormatting sqref="D130">
    <cfRule type="expression" dxfId="21" priority="8">
      <formula>D130=""</formula>
    </cfRule>
  </conditionalFormatting>
  <conditionalFormatting sqref="F78 F82 F86 F90 F94 F98 F102 F106 F110 F114 F118 F122 F126 F130">
    <cfRule type="expression" dxfId="20" priority="7">
      <formula>F78=""</formula>
    </cfRule>
  </conditionalFormatting>
  <conditionalFormatting sqref="F79 F83 F87 F91 F95 F99 F103 F107 F111 F115 F119 F123 F127 F131">
    <cfRule type="expression" dxfId="19" priority="6">
      <formula>F79=""</formula>
    </cfRule>
  </conditionalFormatting>
  <conditionalFormatting sqref="F81 F85 F89 F93 F97 F101 F105 F109 F113 F117 F121 F125 F129 F133">
    <cfRule type="expression" dxfId="18" priority="5">
      <formula>IF(F81="Technická specifikace","Vyznačit",IF(F81="","Vyznačit",""))="Vyznačit"</formula>
    </cfRule>
  </conditionalFormatting>
  <conditionalFormatting sqref="F80 F84 F88 F92 F96 F100 F104 F108 F112 F116 F120 F124 F128 F132">
    <cfRule type="expression" dxfId="17" priority="4">
      <formula>IF(F80="výkaz výměr","Vyznačit",IF(F80="","Vyznačit",""))="Vyznačit"</formula>
    </cfRule>
  </conditionalFormatting>
  <conditionalFormatting sqref="G126 G122 G118 G114 G110 G106 G102">
    <cfRule type="expression" dxfId="16" priority="3">
      <formula>G102=""</formula>
    </cfRule>
  </conditionalFormatting>
  <conditionalFormatting sqref="C134">
    <cfRule type="expression" dxfId="15" priority="2">
      <formula>C134=""</formula>
    </cfRule>
  </conditionalFormatting>
  <conditionalFormatting sqref="F134">
    <cfRule type="expression" dxfId="14" priority="1">
      <formula>F134="Název dílu"</formula>
    </cfRule>
  </conditionalFormatting>
  <dataValidations xWindow="760" yWindow="211"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A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election activeCell="B29" sqref="B29"/>
    </sheetView>
  </sheetViews>
  <sheetFormatPr defaultRowHeight="15" x14ac:dyDescent="0.25"/>
  <cols>
    <col min="1" max="1" width="13.7109375" customWidth="1"/>
    <col min="2" max="2" width="53.85546875" customWidth="1"/>
    <col min="3" max="3" width="9.140625" style="39"/>
  </cols>
  <sheetData>
    <row r="1" spans="1:3" ht="15.75" thickTop="1" x14ac:dyDescent="0.25">
      <c r="A1" s="32" t="s">
        <v>39</v>
      </c>
      <c r="B1" s="33" t="s">
        <v>35</v>
      </c>
      <c r="C1" s="38"/>
    </row>
    <row r="2" spans="1:3" x14ac:dyDescent="0.25">
      <c r="A2" s="34" t="s">
        <v>40</v>
      </c>
      <c r="B2" s="35" t="s">
        <v>36</v>
      </c>
      <c r="C2" s="38"/>
    </row>
    <row r="3" spans="1:3" x14ac:dyDescent="0.25">
      <c r="A3" s="34" t="s">
        <v>41</v>
      </c>
      <c r="B3" s="35" t="s">
        <v>37</v>
      </c>
      <c r="C3" s="38"/>
    </row>
    <row r="4" spans="1:3" x14ac:dyDescent="0.25">
      <c r="A4" s="34" t="s">
        <v>42</v>
      </c>
      <c r="B4" s="35" t="s">
        <v>38</v>
      </c>
      <c r="C4" s="38"/>
    </row>
    <row r="5" spans="1:3" x14ac:dyDescent="0.25">
      <c r="A5" s="34" t="s">
        <v>43</v>
      </c>
      <c r="B5" s="35" t="s">
        <v>44</v>
      </c>
      <c r="C5" s="38"/>
    </row>
    <row r="6" spans="1:3" x14ac:dyDescent="0.25">
      <c r="A6" s="34" t="s">
        <v>45</v>
      </c>
      <c r="B6" s="35" t="s">
        <v>46</v>
      </c>
      <c r="C6" s="38"/>
    </row>
    <row r="7" spans="1:3" x14ac:dyDescent="0.25">
      <c r="A7" s="34" t="s">
        <v>47</v>
      </c>
      <c r="B7" s="35" t="s">
        <v>48</v>
      </c>
      <c r="C7" s="38"/>
    </row>
    <row r="8" spans="1:3" x14ac:dyDescent="0.25">
      <c r="A8" s="34" t="s">
        <v>49</v>
      </c>
      <c r="B8" s="35" t="s">
        <v>50</v>
      </c>
      <c r="C8" s="38"/>
    </row>
    <row r="9" spans="1:3" x14ac:dyDescent="0.25">
      <c r="A9" s="34" t="s">
        <v>51</v>
      </c>
      <c r="B9" s="35" t="s">
        <v>52</v>
      </c>
      <c r="C9" s="38"/>
    </row>
    <row r="10" spans="1:3" x14ac:dyDescent="0.25">
      <c r="A10" s="34" t="s">
        <v>53</v>
      </c>
      <c r="B10" s="35" t="s">
        <v>54</v>
      </c>
      <c r="C10" s="38"/>
    </row>
    <row r="11" spans="1:3" x14ac:dyDescent="0.25">
      <c r="A11" s="34" t="s">
        <v>55</v>
      </c>
      <c r="B11" s="35" t="s">
        <v>56</v>
      </c>
      <c r="C11" s="38"/>
    </row>
    <row r="12" spans="1:3" x14ac:dyDescent="0.25">
      <c r="A12" s="34" t="s">
        <v>57</v>
      </c>
      <c r="B12" s="35" t="s">
        <v>58</v>
      </c>
      <c r="C12" s="38"/>
    </row>
    <row r="13" spans="1:3" x14ac:dyDescent="0.25">
      <c r="A13" s="34" t="s">
        <v>59</v>
      </c>
      <c r="B13" s="35" t="s">
        <v>60</v>
      </c>
      <c r="C13" s="38"/>
    </row>
    <row r="14" spans="1:3" ht="25.5" x14ac:dyDescent="0.25">
      <c r="A14" s="34" t="s">
        <v>61</v>
      </c>
      <c r="B14" s="35" t="s">
        <v>62</v>
      </c>
      <c r="C14" s="38"/>
    </row>
    <row r="15" spans="1:3" x14ac:dyDescent="0.25">
      <c r="A15" s="34" t="s">
        <v>63</v>
      </c>
      <c r="B15" s="35" t="s">
        <v>64</v>
      </c>
      <c r="C15" s="38"/>
    </row>
    <row r="16" spans="1:3" x14ac:dyDescent="0.25">
      <c r="A16" s="34" t="s">
        <v>65</v>
      </c>
      <c r="B16" s="35" t="s">
        <v>66</v>
      </c>
      <c r="C16" s="38"/>
    </row>
    <row r="17" spans="1:3" x14ac:dyDescent="0.25">
      <c r="A17" s="34" t="s">
        <v>67</v>
      </c>
      <c r="B17" s="35" t="s">
        <v>68</v>
      </c>
      <c r="C17" s="38"/>
    </row>
    <row r="18" spans="1:3" x14ac:dyDescent="0.25">
      <c r="A18" s="34" t="s">
        <v>69</v>
      </c>
      <c r="B18" s="35" t="s">
        <v>70</v>
      </c>
      <c r="C18" s="38"/>
    </row>
    <row r="19" spans="1:3" x14ac:dyDescent="0.25">
      <c r="A19" s="34" t="s">
        <v>71</v>
      </c>
      <c r="B19" s="35" t="s">
        <v>72</v>
      </c>
      <c r="C19" s="38"/>
    </row>
    <row r="20" spans="1:3" x14ac:dyDescent="0.25">
      <c r="A20" s="34" t="s">
        <v>73</v>
      </c>
      <c r="B20" s="35" t="s">
        <v>74</v>
      </c>
      <c r="C20" s="38"/>
    </row>
    <row r="21" spans="1:3" x14ac:dyDescent="0.25">
      <c r="A21" s="34" t="s">
        <v>75</v>
      </c>
      <c r="B21" s="35" t="s">
        <v>76</v>
      </c>
      <c r="C21" s="38"/>
    </row>
    <row r="22" spans="1:3" x14ac:dyDescent="0.25">
      <c r="A22" s="34" t="s">
        <v>77</v>
      </c>
      <c r="B22" s="35" t="s">
        <v>78</v>
      </c>
      <c r="C22" s="38"/>
    </row>
    <row r="23" spans="1:3" x14ac:dyDescent="0.25">
      <c r="A23" s="34" t="s">
        <v>79</v>
      </c>
      <c r="B23" s="35" t="s">
        <v>80</v>
      </c>
      <c r="C23" s="38"/>
    </row>
    <row r="24" spans="1:3" x14ac:dyDescent="0.25">
      <c r="A24" s="34" t="s">
        <v>81</v>
      </c>
      <c r="B24" s="35" t="s">
        <v>82</v>
      </c>
      <c r="C24" s="38"/>
    </row>
    <row r="25" spans="1:3" ht="15.75" thickBot="1" x14ac:dyDescent="0.3">
      <c r="A25" s="36" t="s">
        <v>83</v>
      </c>
      <c r="B25" s="37" t="s">
        <v>84</v>
      </c>
      <c r="C25" s="3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29"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3">
      <c r="A1" s="96" t="s">
        <v>7</v>
      </c>
      <c r="B1" s="95"/>
      <c r="C1" s="64"/>
      <c r="D1" s="73"/>
      <c r="E1" s="65"/>
      <c r="F1" s="67"/>
      <c r="G1" s="65"/>
      <c r="H1" s="70"/>
      <c r="I1" s="65"/>
      <c r="J1" s="71" t="str">
        <f>IF(I1=0,"",I1*H1)</f>
        <v/>
      </c>
      <c r="K1" s="72"/>
      <c r="L1" s="94">
        <f>ROUND((ROUND(H1,3))*(ROUND(K1,2)),2)</f>
        <v>0</v>
      </c>
    </row>
    <row r="2" spans="1:12" s="1" customFormat="1" ht="12.75" customHeight="1" x14ac:dyDescent="0.25">
      <c r="A2" s="96" t="s">
        <v>6</v>
      </c>
      <c r="B2" s="16"/>
      <c r="C2" s="12"/>
      <c r="D2" s="12"/>
      <c r="E2" s="12"/>
      <c r="F2" s="68"/>
      <c r="G2" s="6"/>
      <c r="H2" s="6"/>
      <c r="I2" s="6"/>
      <c r="J2" s="6"/>
      <c r="K2" s="6"/>
      <c r="L2" s="17"/>
    </row>
    <row r="3" spans="1:12" s="1" customFormat="1" ht="12.75" customHeight="1" x14ac:dyDescent="0.25">
      <c r="A3" s="96" t="s">
        <v>8</v>
      </c>
      <c r="B3" s="16"/>
      <c r="C3" s="12"/>
      <c r="D3" s="12"/>
      <c r="E3" s="12"/>
      <c r="F3" s="66"/>
      <c r="G3" s="6"/>
      <c r="H3" s="6"/>
      <c r="I3" s="6"/>
      <c r="J3" s="6"/>
      <c r="K3" s="6"/>
      <c r="L3" s="17"/>
    </row>
    <row r="4" spans="1:12" s="1" customFormat="1" ht="18" customHeight="1" thickBot="1" x14ac:dyDescent="0.3">
      <c r="A4" s="96" t="s">
        <v>9</v>
      </c>
      <c r="B4" s="18"/>
      <c r="C4" s="14"/>
      <c r="D4" s="14"/>
      <c r="E4" s="14"/>
      <c r="F4" s="69"/>
      <c r="G4" s="7"/>
      <c r="H4" s="7"/>
      <c r="I4" s="7"/>
      <c r="J4" s="7"/>
      <c r="K4" s="7"/>
      <c r="L4" s="19"/>
    </row>
    <row r="5" spans="1:12" s="1" customFormat="1" ht="48" customHeight="1" thickBot="1" x14ac:dyDescent="0.3">
      <c r="A5" s="5"/>
      <c r="B5" s="12"/>
      <c r="C5" s="12"/>
      <c r="D5" s="12"/>
      <c r="E5" s="12"/>
      <c r="F5" s="23"/>
      <c r="G5" s="6"/>
      <c r="H5" s="6"/>
      <c r="I5" s="6"/>
      <c r="J5" s="6"/>
      <c r="K5" s="6"/>
      <c r="L5" s="7"/>
    </row>
    <row r="6" spans="1:12" s="5" customFormat="1" ht="12.75" thickBot="1" x14ac:dyDescent="0.3">
      <c r="A6" s="5" t="s">
        <v>87</v>
      </c>
      <c r="B6" s="24" t="s">
        <v>22</v>
      </c>
      <c r="C6" s="25"/>
      <c r="D6" s="3"/>
      <c r="E6" s="3"/>
      <c r="F6" s="3" t="s">
        <v>10</v>
      </c>
      <c r="G6" s="25"/>
      <c r="H6" s="25"/>
      <c r="I6" s="25"/>
      <c r="J6" s="25"/>
      <c r="K6" s="25"/>
      <c r="L6" s="26"/>
    </row>
    <row r="7" spans="1:12" s="5" customFormat="1" ht="12" thickBot="1" x14ac:dyDescent="0.3">
      <c r="G7" s="27"/>
      <c r="H7" s="27"/>
      <c r="I7" s="27"/>
      <c r="J7" s="27"/>
      <c r="K7" s="27"/>
      <c r="L7" s="27"/>
    </row>
    <row r="8" spans="1:12" s="1" customFormat="1" ht="15" customHeight="1" thickBot="1" x14ac:dyDescent="0.3">
      <c r="A8" s="1" t="s">
        <v>33</v>
      </c>
      <c r="B8" s="59" t="s">
        <v>21</v>
      </c>
      <c r="C8" s="4"/>
      <c r="D8" s="2"/>
      <c r="E8" s="2"/>
      <c r="F8" s="82" t="s">
        <v>32</v>
      </c>
      <c r="G8" s="4"/>
      <c r="H8" s="4"/>
      <c r="I8" s="4"/>
      <c r="J8" s="4"/>
      <c r="K8" s="4"/>
      <c r="L8" s="15"/>
    </row>
    <row r="9" spans="1:12" s="1" customFormat="1" x14ac:dyDescent="0.25">
      <c r="A9" s="5"/>
      <c r="G9" s="28"/>
      <c r="H9" s="28"/>
      <c r="I9" s="28"/>
      <c r="J9" s="28"/>
      <c r="K9" s="28"/>
      <c r="L9" s="28"/>
    </row>
    <row r="10" spans="1:12" s="1" customFormat="1" x14ac:dyDescent="0.25">
      <c r="A10" s="5"/>
      <c r="G10" s="28"/>
      <c r="H10" s="28"/>
      <c r="I10" s="28"/>
      <c r="J10" s="28"/>
      <c r="K10" s="28"/>
      <c r="L10" s="28"/>
    </row>
    <row r="11" spans="1:12" s="1" customFormat="1" x14ac:dyDescent="0.25">
      <c r="A11" s="5"/>
      <c r="G11" s="28"/>
      <c r="H11" s="28"/>
      <c r="I11" s="28"/>
      <c r="J11" s="28"/>
      <c r="K11" s="28"/>
      <c r="L11" s="28"/>
    </row>
    <row r="12" spans="1:12" s="1" customFormat="1" x14ac:dyDescent="0.25">
      <c r="A12" s="5"/>
      <c r="G12" s="28"/>
      <c r="H12" s="28"/>
      <c r="I12" s="28"/>
      <c r="J12" s="28"/>
      <c r="K12" s="28"/>
      <c r="L12" s="28"/>
    </row>
    <row r="13" spans="1:12" s="1" customFormat="1" x14ac:dyDescent="0.25">
      <c r="A13" s="5"/>
      <c r="G13" s="28"/>
      <c r="H13" s="28"/>
      <c r="I13" s="28"/>
      <c r="J13" s="28"/>
      <c r="K13" s="28"/>
      <c r="L13" s="28"/>
    </row>
    <row r="14" spans="1:12" s="1" customFormat="1" x14ac:dyDescent="0.25">
      <c r="A14" s="5"/>
      <c r="G14" s="28"/>
      <c r="H14" s="28"/>
      <c r="I14" s="28"/>
      <c r="J14" s="28"/>
      <c r="K14" s="28"/>
      <c r="L14" s="28"/>
    </row>
    <row r="15" spans="1:12" s="1" customFormat="1" x14ac:dyDescent="0.25">
      <c r="A15" s="5"/>
      <c r="G15" s="28"/>
      <c r="H15" s="28"/>
      <c r="I15" s="28"/>
      <c r="J15" s="28"/>
      <c r="K15" s="28"/>
      <c r="L15" s="28"/>
    </row>
    <row r="16" spans="1:12" s="1" customFormat="1" x14ac:dyDescent="0.25">
      <c r="A16" s="5"/>
      <c r="G16" s="28"/>
      <c r="H16" s="28"/>
      <c r="I16" s="28"/>
      <c r="J16" s="28"/>
      <c r="K16" s="28"/>
      <c r="L16" s="28"/>
    </row>
    <row r="17" spans="1:12" s="1" customFormat="1" x14ac:dyDescent="0.25">
      <c r="A17" s="5"/>
      <c r="G17" s="28"/>
      <c r="H17" s="28"/>
      <c r="I17" s="28"/>
      <c r="J17" s="28"/>
      <c r="K17" s="28"/>
      <c r="L17" s="28"/>
    </row>
    <row r="18" spans="1:12" s="1" customFormat="1" x14ac:dyDescent="0.25">
      <c r="A18" s="5"/>
      <c r="G18" s="28"/>
      <c r="H18" s="28"/>
      <c r="I18" s="28"/>
      <c r="J18" s="28"/>
      <c r="K18" s="28"/>
      <c r="L18" s="28"/>
    </row>
    <row r="19" spans="1:12" s="1" customFormat="1" x14ac:dyDescent="0.25">
      <c r="A19" s="5"/>
      <c r="G19" s="28"/>
      <c r="H19" s="28"/>
      <c r="I19" s="28"/>
      <c r="J19" s="28"/>
      <c r="K19" s="28"/>
      <c r="L19" s="28"/>
    </row>
    <row r="20" spans="1:12" s="1" customFormat="1" x14ac:dyDescent="0.25">
      <c r="A20" s="5"/>
      <c r="G20" s="28"/>
      <c r="H20" s="28"/>
      <c r="I20" s="28"/>
      <c r="J20" s="28"/>
      <c r="K20" s="28"/>
      <c r="L20" s="28"/>
    </row>
    <row r="21" spans="1:12" s="1" customFormat="1" x14ac:dyDescent="0.25">
      <c r="A21" s="5"/>
      <c r="G21" s="28"/>
      <c r="H21" s="28"/>
      <c r="I21" s="28"/>
      <c r="J21" s="28"/>
      <c r="K21" s="28"/>
      <c r="L21" s="28"/>
    </row>
    <row r="22" spans="1:12" s="1" customFormat="1" x14ac:dyDescent="0.25">
      <c r="A22" s="5"/>
      <c r="G22" s="28"/>
      <c r="H22" s="28"/>
      <c r="I22" s="28"/>
      <c r="J22" s="28"/>
      <c r="K22" s="28"/>
      <c r="L22" s="28"/>
    </row>
  </sheetData>
  <conditionalFormatting sqref="C1">
    <cfRule type="expression" dxfId="13" priority="14">
      <formula>C1=""</formula>
    </cfRule>
  </conditionalFormatting>
  <conditionalFormatting sqref="E1">
    <cfRule type="expression" dxfId="12" priority="13">
      <formula>E1=""</formula>
    </cfRule>
  </conditionalFormatting>
  <conditionalFormatting sqref="F1">
    <cfRule type="expression" dxfId="11" priority="12">
      <formula>F1=""</formula>
    </cfRule>
  </conditionalFormatting>
  <conditionalFormatting sqref="F2">
    <cfRule type="expression" dxfId="10" priority="11">
      <formula>F2=""</formula>
    </cfRule>
  </conditionalFormatting>
  <conditionalFormatting sqref="F3">
    <cfRule type="expression" dxfId="9" priority="10">
      <formula>F3=""</formula>
    </cfRule>
  </conditionalFormatting>
  <conditionalFormatting sqref="F4">
    <cfRule type="expression" dxfId="8" priority="9">
      <formula>F4=""</formula>
    </cfRule>
  </conditionalFormatting>
  <conditionalFormatting sqref="G1">
    <cfRule type="expression" dxfId="7" priority="8">
      <formula>G1=""</formula>
    </cfRule>
  </conditionalFormatting>
  <conditionalFormatting sqref="H1">
    <cfRule type="expression" dxfId="6" priority="7">
      <formula>H1=""</formula>
    </cfRule>
  </conditionalFormatting>
  <conditionalFormatting sqref="I1">
    <cfRule type="expression" dxfId="5" priority="6">
      <formula>I1=""</formula>
    </cfRule>
  </conditionalFormatting>
  <conditionalFormatting sqref="J1">
    <cfRule type="expression" dxfId="4" priority="5">
      <formula>J1=""</formula>
    </cfRule>
  </conditionalFormatting>
  <conditionalFormatting sqref="K1">
    <cfRule type="expression" dxfId="3" priority="4">
      <formula>K1=""</formula>
    </cfRule>
  </conditionalFormatting>
  <conditionalFormatting sqref="C8">
    <cfRule type="expression" dxfId="2" priority="3">
      <formula>$C$8=""</formula>
    </cfRule>
  </conditionalFormatting>
  <conditionalFormatting sqref="F8">
    <cfRule type="expression" dxfId="1" priority="2">
      <formula>F8="Název dílu"</formula>
    </cfRule>
  </conditionalFormatting>
  <conditionalFormatting sqref="D1">
    <cfRule type="expression" dxfId="0" priority="1">
      <formula>D1=""</formula>
    </cfRule>
  </conditionalFormatting>
  <dataValidations count="5">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 type="list" allowBlank="1" showInputMessage="1" showErrorMessage="1" sqref="D1" xr:uid="{00000000-0002-0000-02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403</vt:lpstr>
      <vt:lpstr>Kategorie monitoringu</vt:lpstr>
      <vt:lpstr>hide</vt:lpstr>
      <vt:lpstr>'SO 403'!Názvy_tisku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david</cp:lastModifiedBy>
  <cp:lastPrinted>2019-02-01T13:41:59Z</cp:lastPrinted>
  <dcterms:created xsi:type="dcterms:W3CDTF">2015-03-16T09:47:49Z</dcterms:created>
  <dcterms:modified xsi:type="dcterms:W3CDTF">2019-02-01T13:43:04Z</dcterms:modified>
</cp:coreProperties>
</file>